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52" documentId="120_S{2AC9BD13-BADA-5192-A53E-5A8FF88502F6}" xr6:coauthVersionLast="47" xr6:coauthVersionMax="47" xr10:uidLastSave="{A23613CE-9A5D-4167-847D-92BE52F4FBF4}"/>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3" i="4"/>
  <c r="G6" i="4"/>
  <c r="I6" i="4"/>
  <c r="J6" i="4"/>
  <c r="L3" i="4"/>
  <c r="L4" i="4"/>
  <c r="L5" i="4"/>
  <c r="L6" i="4"/>
  <c r="L7" i="4"/>
  <c r="L8" i="4"/>
  <c r="B8"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<sst xmlns="http://schemas.openxmlformats.org/spreadsheetml/2006/main" count="181593" uniqueCount="39212">
  <si>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</si>
  <si>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</si>
  <si>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</si>
  <si>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</si>
  <si>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</si>
  <si>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</si>
  <si>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</si>
  <si>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</si>
  <si>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</si>
  <si>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</si>
  <si>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</si>
  <si>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</si>
  <si>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</si>
  <si>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</si>
  <si>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</si>
  <si>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</si>
  <si>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</si>
  <si>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</si>
  <si>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</si>
  <si>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</si>
  <si>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</si>
  <si>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</si>
  <si>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</si>
  <si>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</si>
  <si>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</si>
  <si>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</si>
  <si>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</si>
  <si>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</si>
  <si>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</si>
  <si>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</si>
  <si>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</si>
  <si>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</si>
  <si>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</si>
  <si>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</si>
  <si>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</si>
  <si>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</si>
  <si>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</si>
  <si>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</si>
  <si>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</si>
  <si>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</si>
  <si>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</si>
  <si>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</si>
  <si>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</si>
  <si>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</si>
  <si>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</si>
  <si>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</si>
  <si>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</si>
  <si>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</si>
  <si>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</si>
  <si>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</si>
  <si>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</si>
  <si>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</si>
  <si>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</si>
  <si>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</si>
  <si>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</si>
  <si>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</si>
  <si>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</si>
  <si>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</si>
  <si>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</si>
  <si>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</si>
  <si>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</si>
  <si>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</si>
  <si>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</si>
  <si>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</si>
  <si>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</si>
  <si>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</si>
  <si>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</si>
  <si>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</si>
  <si>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</si>
  <si>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</si>
  <si>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</si>
  <si>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</si>
  <si>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</si>
  <si>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</si>
  <si>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</si>
  <si>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</si>
  <si>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</si>
  <si>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</si>
  <si>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</si>
  <si>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</si>
  <si>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</si>
  <si>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</si>
  <si>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</si>
  <si>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</si>
  <si>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</si>
  <si>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</si>
  <si>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</si>
  <si>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</si>
  <si>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</si>
  <si>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</si>
  <si>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</si>
  <si>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</si>
  <si>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</si>
  <si>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</si>
  <si>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</si>
  <si>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</si>
  <si>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</si>
  <si>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</si>
  <si>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</si>
  <si>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</si>
  <si>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</si>
  <si>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</si>
  <si>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</si>
  <si>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</si>
  <si>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</si>
  <si>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</si>
  <si>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</si>
  <si>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</si>
  <si>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</si>
  <si>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</si>
  <si>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</si>
  <si>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</si>
  <si>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</si>
  <si>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</si>
  <si>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</si>
  <si>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</si>
  <si>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</si>
  <si>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</si>
  <si>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</si>
  <si>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</si>
  <si>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</si>
  <si>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</si>
  <si>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</si>
  <si>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</si>
  <si>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</si>
  <si>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</si>
  <si>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</si>
  <si>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</si>
  <si>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</si>
  <si>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</si>
  <si>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</si>
  <si>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</si>
  <si>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</si>
  <si>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</si>
  <si>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</si>
  <si>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</si>
  <si>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</si>
  <si>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</si>
  <si>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</si>
  <si>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</si>
  <si>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</si>
  <si>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</si>
  <si>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</si>
  <si>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</si>
  <si>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</si>
  <si>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</si>
  <si>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</si>
  <si>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</si>
  <si>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</si>
  <si>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</si>
  <si>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</si>
  <si>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</si>
  <si>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</si>
  <si>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</si>
  <si>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</si>
  <si>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</si>
  <si>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</si>
  <si>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</si>
  <si>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</si>
  <si>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</si>
  <si>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</si>
  <si>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</si>
  <si>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</si>
  <si>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</si>
  <si>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</si>
  <si>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</si>
  <si>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</si>
  <si>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</si>
  <si>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</si>
  <si>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</si>
  <si>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</si>
  <si>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</si>
  <si>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</si>
  <si>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</si>
  <si>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</si>
  <si>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</si>
  <si>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</si>
  <si>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</si>
  <si>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</si>
  <si>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</si>
  <si>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</si>
  <si>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</si>
  <si>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</si>
  <si>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</si>
  <si>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</si>
  <si>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</si>
  <si>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</si>
  <si>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</si>
  <si>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</si>
  <si>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</si>
  <si>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</si>
  <si>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</si>
  <si>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</si>
  <si>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</si>
  <si>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</si>
  <si>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</si>
  <si>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</si>
  <si>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</si>
  <si>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</si>
  <si>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</si>
  <si>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</si>
  <si>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</si>
  <si>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</si>
  <si>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</si>
  <si>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</si>
  <si>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</si>
  <si>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</si>
  <si>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</si>
  <si>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</si>
  <si>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</si>
  <si>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</si>
  <si>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</si>
  <si>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</si>
  <si>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</si>
  <si>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</si>
  <si>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</si>
  <si>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</si>
  <si>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</si>
  <si>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</si>
  <si>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</si>
  <si>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</si>
  <si>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</si>
  <si>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</si>
  <si>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</si>
  <si>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</si>
  <si>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</si>
  <si>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</si>
  <si>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</si>
  <si>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</si>
  <si>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</si>
  <si>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</si>
  <si>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</si>
  <si>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</si>
  <si>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</si>
  <si>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</si>
  <si>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</si>
  <si>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</si>
  <si>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</si>
  <si>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</si>
  <si>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</si>
  <si>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</si>
  <si>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</si>
  <si>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</si>
  <si>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</si>
  <si>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</si>
  <si>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</si>
  <si>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</si>
  <si>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</si>
  <si>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</si>
  <si>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</si>
  <si>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</si>
  <si>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</si>
  <si>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</si>
  <si>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</si>
  <si>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</si>
  <si>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</si>
  <si>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</si>
  <si>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</si>
  <si>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</si>
  <si>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</si>
  <si>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</si>
  <si>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</si>
  <si>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</si>
  <si>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</si>
  <si>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</si>
  <si>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</si>
  <si>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</si>
  <si>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</si>
  <si>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</si>
  <si>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</si>
  <si>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</si>
  <si>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</si>
  <si>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</si>
  <si>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</si>
  <si>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</si>
  <si>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</si>
  <si>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</si>
  <si>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</si>
  <si>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</si>
  <si>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</si>
  <si>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</si>
  <si>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</si>
  <si>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</si>
  <si>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</si>
  <si>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</si>
  <si>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</si>
  <si>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</si>
  <si>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</si>
  <si>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</si>
  <si>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</si>
  <si>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</si>
  <si>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</si>
  <si>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</si>
  <si>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</si>
  <si>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</si>
  <si>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</si>
  <si>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</si>
  <si>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</si>
  <si>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</si>
  <si>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</si>
  <si>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</si>
  <si>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</si>
  <si>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</si>
  <si>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</si>
  <si>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</si>
  <si>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</si>
  <si>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</si>
  <si>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</si>
  <si>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</si>
  <si>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</si>
  <si>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</si>
  <si>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</si>
  <si>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</si>
  <si>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</si>
  <si>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</si>
  <si>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</si>
  <si>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</si>
  <si>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</si>
  <si>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</si>
  <si>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</si>
  <si>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</si>
  <si>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</si>
  <si>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</si>
  <si>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</si>
  <si>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</si>
  <si>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</si>
  <si>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</si>
  <si>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</si>
  <si>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</si>
  <si>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</si>
  <si>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</si>
  <si>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</si>
  <si>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</si>
  <si>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</si>
  <si>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</si>
  <si>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</si>
  <si>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</si>
  <si>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</si>
  <si>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</si>
  <si>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</si>
  <si>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</si>
  <si>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</si>
  <si>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</si>
  <si>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</si>
  <si>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</si>
  <si>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</si>
  <si>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</si>
  <si>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</si>
  <si>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</si>
  <si>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</si>
  <si>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</si>
  <si>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</si>
  <si>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</si>
  <si>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</si>
  <si>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</si>
  <si>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</si>
  <si>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</si>
  <si>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</si>
  <si>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</si>
  <si>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</si>
  <si>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</si>
  <si>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</si>
  <si>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</si>
  <si>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</si>
  <si>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</si>
  <si>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</si>
  <si>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</si>
  <si>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</si>
  <si>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</si>
  <si>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</si>
  <si>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</si>
  <si>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</si>
  <si>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</si>
  <si>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</si>
  <si>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</si>
  <si>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</si>
  <si>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</si>
  <si>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</si>
  <si>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</si>
  <si>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</si>
  <si>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</si>
  <si>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</si>
  <si>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</si>
  <si>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</si>
  <si>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</si>
  <si>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</si>
  <si>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</si>
  <si>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</si>
  <si>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</si>
  <si>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</si>
  <si>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</si>
  <si>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</si>
  <si>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</si>
  <si>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</si>
  <si>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</si>
  <si>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</si>
  <si>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</si>
  <si>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</si>
  <si>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</si>
  <si>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</si>
  <si>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</si>
  <si>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</si>
  <si>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</si>
  <si>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</si>
  <si>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</si>
  <si>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</si>
  <si>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</si>
  <si>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</si>
  <si>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</si>
  <si>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</si>
  <si>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</si>
  <si>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</si>
  <si>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</si>
  <si>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</si>
  <si>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</si>
  <si>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</si>
  <si>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</si>
  <si>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</si>
  <si>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</si>
  <si>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</si>
  <si>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</si>
  <si>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</si>
  <si>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</si>
  <si>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</si>
  <si>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</si>
  <si>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</si>
  <si>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</si>
  <si>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</si>
  <si>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</si>
  <si>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</si>
  <si>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</si>
  <si>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</si>
  <si>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</si>
  <si>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</si>
  <si>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</si>
  <si>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</si>
  <si>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</si>
  <si>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</si>
  <si>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</si>
  <si>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</si>
  <si>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</si>
  <si>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</si>
  <si>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</si>
  <si>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</si>
  <si>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</si>
  <si>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</si>
  <si>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</si>
  <si>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</si>
  <si>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</si>
  <si>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</si>
  <si>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</si>
  <si>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</si>
  <si>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</si>
  <si>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</si>
  <si>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</si>
  <si>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</si>
  <si>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</si>
  <si>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</si>
  <si>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</si>
  <si>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</si>
  <si>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</si>
  <si>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</si>
  <si>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</si>
  <si>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</si>
  <si>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</si>
  <si>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</si>
  <si>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</si>
  <si>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</si>
  <si>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</si>
  <si>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</si>
  <si>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</si>
  <si>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</si>
  <si>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</si>
  <si>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</si>
  <si>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</si>
  <si>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</si>
  <si>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</si>
  <si>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</si>
  <si>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</si>
  <si>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</si>
  <si>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</si>
  <si>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</si>
  <si>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</si>
  <si>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</si>
  <si>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</si>
  <si>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</si>
  <si>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</si>
  <si>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</si>
  <si>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</si>
  <si>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</si>
  <si>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</si>
  <si>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</si>
  <si>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</si>
  <si>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</si>
  <si>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</si>
  <si>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</si>
  <si>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</si>
  <si>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</si>
  <si>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</si>
  <si>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</si>
  <si>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</si>
  <si>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</si>
  <si>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</si>
  <si>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</si>
  <si>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</si>
  <si>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</si>
  <si>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</si>
  <si>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</si>
  <si>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</si>
  <si>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</si>
  <si>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</si>
  <si>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</si>
  <si>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</si>
  <si>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</si>
  <si>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</si>
  <si>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</si>
  <si>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</si>
  <si>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</si>
  <si>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</si>
  <si>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</si>
  <si>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</si>
  <si>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</si>
  <si>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</si>
  <si>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</si>
  <si>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</si>
  <si>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</si>
  <si>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</si>
  <si>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</si>
  <si>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</si>
  <si>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</si>
  <si>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</si>
  <si>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</si>
  <si>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</si>
  <si>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</si>
  <si>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</si>
  <si>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</si>
  <si>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</si>
  <si>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</si>
  <si>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</si>
  <si>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</si>
  <si>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</si>
  <si>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</si>
  <si>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</si>
  <si>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</si>
  <si>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</si>
  <si>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</si>
  <si>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</si>
  <si>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</si>
  <si>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</si>
  <si>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</si>
  <si>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</si>
  <si>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</si>
  <si>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</si>
  <si>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</si>
  <si>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</si>
  <si>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</si>
  <si>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</si>
  <si>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</si>
  <si>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</si>
  <si>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</si>
  <si>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</si>
  <si>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</si>
  <si>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</si>
  <si>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</si>
  <si>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</si>
  <si>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</si>
  <si>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</si>
  <si>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</si>
  <si>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</si>
  <si>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</si>
  <si>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</si>
  <si>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</si>
  <si>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</si>
  <si>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</si>
  <si>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</si>
  <si>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</si>
  <si>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</si>
  <si>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</si>
  <si>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</si>
  <si>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</si>
  <si>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</si>
  <si>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</si>
  <si>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</si>
  <si>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</si>
  <si>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</si>
  <si>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</si>
  <si>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</si>
  <si>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</si>
  <si>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</si>
  <si>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</si>
  <si>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</si>
  <si>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</si>
  <si>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</si>
  <si>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</si>
  <si>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</si>
  <si>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</si>
  <si>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</si>
  <si>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</si>
  <si>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</si>
  <si>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</si>
  <si>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</si>
  <si>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</si>
  <si>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</si>
  <si>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</si>
  <si>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</si>
  <si>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</si>
  <si>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</si>
  <si>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</si>
  <si>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</si>
  <si>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</si>
  <si>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</si>
  <si>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</si>
  <si>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</si>
  <si>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</si>
  <si>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</si>
  <si>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</si>
  <si>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</si>
  <si>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</si>
  <si>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</si>
  <si>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</si>
  <si>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</si>
  <si>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</si>
  <si>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</si>
  <si>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</si>
  <si>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</si>
  <si>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</si>
  <si>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</si>
  <si>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</si>
  <si>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</si>
  <si>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</si>
  <si>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</si>
  <si>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</si>
  <si>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</si>
  <si>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</si>
  <si>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</si>
  <si>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</si>
  <si>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</si>
  <si>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</si>
  <si>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</si>
  <si>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</si>
  <si>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</si>
  <si>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</si>
  <si>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</si>
  <si>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</si>
  <si>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</si>
  <si>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</si>
  <si>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</si>
  <si>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</si>
  <si>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</si>
  <si>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</si>
  <si>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</si>
  <si>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</si>
  <si>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</si>
  <si>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</si>
  <si>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</si>
  <si>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</si>
  <si>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</si>
  <si>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</si>
  <si>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</si>
  <si>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</si>
  <si>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</si>
  <si>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</si>
  <si>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</si>
  <si>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</si>
  <si>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</si>
  <si>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</si>
  <si>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</si>
  <si>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</si>
  <si>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</si>
  <si>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</si>
  <si>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</si>
  <si>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</si>
  <si>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</si>
  <si>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</si>
  <si>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</si>
  <si>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</si>
  <si>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</si>
  <si>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</si>
  <si>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</si>
  <si>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</si>
  <si>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</si>
  <si>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</si>
  <si>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</si>
  <si>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</si>
  <si>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</si>
  <si>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</si>
  <si>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</si>
  <si>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</si>
  <si>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</si>
  <si>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</si>
  <si>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</si>
  <si>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</si>
  <si>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</si>
  <si>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</si>
  <si>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</si>
  <si>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</si>
  <si>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</si>
  <si>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</si>
  <si>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</si>
  <si>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</si>
  <si>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</si>
  <si>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</si>
  <si>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</si>
  <si>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</si>
  <si>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</si>
  <si>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</si>
  <si>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</si>
  <si>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</si>
  <si>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</si>
  <si>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</si>
  <si>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</si>
  <si>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</si>
  <si>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</si>
  <si>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</si>
  <si>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</si>
  <si>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</si>
  <si>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</si>
  <si>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</si>
  <si>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</si>
  <si>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</si>
  <si>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</si>
  <si>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</si>
  <si>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</si>
  <si>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</si>
  <si>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</si>
  <si>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</si>
  <si>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</si>
  <si>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</si>
  <si>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</si>
  <si>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</si>
  <si>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</si>
  <si>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</si>
  <si>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</si>
  <si>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</si>
  <si>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</si>
  <si>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</si>
  <si>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</si>
  <si>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</si>
  <si>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</si>
  <si>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</si>
  <si>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</si>
  <si>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</si>
  <si>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</si>
  <si>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</si>
  <si>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</si>
  <si>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</si>
  <si>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</si>
  <si>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</si>
  <si>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</si>
  <si>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</si>
  <si>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</si>
  <si>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</si>
  <si>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</si>
  <si>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</si>
  <si>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</si>
  <si>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</si>
  <si>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</si>
  <si>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</si>
  <si>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</si>
  <si>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</si>
  <si>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</si>
  <si>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</si>
  <si>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</si>
  <si>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</si>
  <si>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</si>
  <si>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</si>
  <si>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</si>
  <si>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</si>
  <si>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</si>
  <si>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</si>
  <si>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</si>
  <si>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</si>
  <si>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</si>
  <si>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</si>
  <si>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</si>
  <si>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</si>
  <si>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</si>
  <si>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</si>
  <si>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</si>
  <si>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</si>
  <si>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</si>
  <si>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</si>
  <si>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</si>
  <si>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</si>
  <si>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</si>
  <si>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</si>
  <si>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</si>
  <si>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</si>
  <si>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</si>
  <si>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</si>
  <si>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</si>
  <si>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</si>
  <si>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</si>
  <si>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</si>
  <si>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</si>
  <si>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</si>
  <si>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</si>
  <si>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</si>
  <si>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</si>
  <si>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</si>
  <si>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</si>
  <si>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</si>
  <si>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</si>
  <si>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</si>
  <si>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</si>
  <si>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</si>
  <si>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</si>
  <si>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</si>
  <si>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</si>
  <si>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</si>
  <si>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</si>
  <si>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</si>
  <si>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</si>
  <si>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</si>
  <si>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</si>
  <si>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</si>
  <si>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</si>
  <si>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</si>
  <si>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</si>
  <si>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</si>
  <si>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</si>
  <si>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</si>
  <si>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</si>
  <si>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</si>
  <si>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</si>
  <si>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</si>
  <si>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</si>
  <si>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</si>
  <si>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</si>
  <si>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</si>
  <si>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</si>
  <si>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</si>
  <si>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</si>
  <si>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</si>
  <si>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</si>
  <si>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</si>
  <si>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</si>
  <si>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</si>
  <si>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</si>
  <si>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</si>
  <si>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</si>
  <si>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</si>
  <si>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</si>
  <si>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</si>
  <si>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</si>
  <si>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</si>
  <si>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</si>
  <si>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</si>
  <si>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</si>
  <si>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</si>
  <si>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</si>
  <si>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</si>
  <si>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</si>
  <si>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</si>
  <si>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</si>
  <si>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</si>
  <si>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</si>
  <si>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</si>
  <si>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</si>
  <si>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</si>
  <si>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</si>
  <si>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</si>
  <si>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</si>
  <si>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</si>
  <si>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</si>
  <si>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</si>
  <si>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</si>
  <si>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</si>
  <si>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</si>
  <si>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</si>
  <si>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</si>
  <si>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</si>
  <si>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</si>
  <si>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</si>
  <si>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</si>
  <si>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</si>
  <si>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</si>
  <si>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</si>
  <si>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</si>
  <si>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</si>
  <si>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</si>
  <si>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</si>
  <si>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</si>
  <si>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</si>
  <si>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</si>
  <si>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</si>
  <si>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</si>
  <si>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</si>
  <si>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</si>
  <si>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</si>
  <si>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</si>
  <si>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</si>
  <si>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</si>
  <si>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</si>
  <si>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</si>
  <si>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</si>
  <si>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</si>
  <si>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</si>
  <si>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</si>
  <si>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</si>
  <si>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</si>
  <si>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</si>
  <si>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</si>
  <si>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</si>
  <si>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</si>
  <si>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</si>
  <si>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</si>
  <si>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</si>
  <si>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</si>
  <si>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</si>
  <si>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</si>
  <si>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</si>
  <si>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</si>
  <si>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</si>
  <si>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</si>
  <si>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</si>
  <si>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</si>
  <si>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</si>
  <si>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</si>
  <si>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</si>
  <si>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</si>
  <si>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</si>
  <si>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</si>
  <si>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</si>
  <si>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</si>
  <si>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</si>
  <si>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</si>
  <si>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</si>
  <si>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</si>
  <si>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</si>
  <si>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</si>
  <si>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</si>
  <si>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</si>
  <si>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</si>
  <si>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</si>
  <si>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</si>
  <si>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</si>
  <si>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</si>
  <si>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</si>
  <si>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</si>
  <si>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</si>
  <si>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</si>
  <si>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</si>
  <si>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</si>
  <si>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</si>
  <si>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</si>
  <si>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</si>
  <si>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</si>
  <si>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</si>
  <si>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</si>
  <si>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</si>
  <si>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</si>
  <si>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</si>
  <si>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</si>
  <si>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</si>
  <si>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</si>
  <si>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</si>
  <si>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</si>
  <si>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</si>
  <si>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</si>
  <si>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</si>
  <si>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</si>
  <si>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</si>
  <si>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</si>
  <si>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</si>
  <si>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</si>
  <si>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</si>
  <si>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</si>
  <si>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</si>
  <si>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</si>
  <si>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</si>
  <si>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</si>
  <si>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</si>
  <si>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</si>
  <si>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</si>
  <si>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</si>
  <si>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</si>
  <si>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</si>
  <si>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</si>
  <si>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</si>
  <si>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</si>
  <si>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</si>
  <si>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</si>
  <si>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</si>
  <si>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</si>
  <si>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</si>
  <si>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</si>
  <si>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</si>
  <si>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</si>
  <si>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</si>
  <si>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</si>
  <si>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</si>
  <si>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</si>
  <si>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</si>
  <si>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</si>
  <si>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</si>
  <si>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</si>
  <si>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</si>
  <si>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</si>
  <si>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</si>
  <si>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</si>
  <si>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</si>
  <si>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</si>
  <si>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</si>
  <si>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</si>
  <si>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</si>
  <si>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</si>
  <si>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</si>
  <si>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</si>
  <si>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</si>
  <si>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</si>
  <si>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</si>
  <si>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</si>
  <si>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</si>
  <si>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</si>
  <si>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</si>
  <si>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</si>
  <si>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</si>
  <si>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</si>
  <si>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</si>
  <si>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</si>
  <si>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</si>
  <si>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</si>
  <si>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</si>
  <si>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</si>
  <si>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</si>
  <si>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</si>
  <si>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</si>
  <si>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</si>
  <si>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</si>
  <si>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</si>
  <si>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</si>
  <si>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</si>
  <si>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</si>
  <si>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</si>
  <si>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</si>
  <si>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</si>
  <si>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</si>
  <si>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</si>
  <si>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</si>
  <si>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</si>
  <si>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</si>
  <si>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</si>
  <si>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</si>
  <si>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</si>
  <si>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</si>
  <si>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</si>
  <si>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</si>
  <si>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</si>
  <si>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</si>
  <si>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</si>
  <si>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</si>
  <si>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</si>
  <si>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</si>
  <si>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</si>
  <si>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</si>
  <si>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</si>
  <si>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</si>
  <si>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</si>
  <si>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</si>
  <si>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</si>
  <si>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</si>
  <si>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</si>
  <si>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</si>
  <si>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</si>
  <si>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</si>
  <si>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</si>
  <si>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</si>
  <si>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</si>
  <si>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</si>
  <si>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</si>
  <si>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</si>
  <si>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</si>
  <si>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</si>
  <si>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</si>
  <si>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</si>
  <si>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</si>
  <si>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</si>
  <si>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</si>
  <si>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</si>
  <si>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</si>
  <si>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</si>
  <si>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</si>
  <si>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</si>
  <si>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</si>
  <si>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</si>
  <si>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</si>
  <si>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</si>
  <si>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</si>
  <si>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</si>
  <si>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</si>
  <si>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</si>
  <si>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</si>
  <si>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</si>
  <si>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</si>
  <si>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</si>
  <si>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</si>
  <si>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</si>
  <si>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</si>
  <si>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</si>
  <si>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</si>
  <si>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</si>
  <si>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</si>
  <si>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</si>
  <si>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</si>
  <si>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</si>
  <si>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</si>
  <si>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</si>
  <si>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</si>
  <si>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</si>
  <si>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</si>
  <si>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</si>
  <si>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</si>
  <si>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</si>
  <si>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</si>
  <si>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</si>
  <si>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</si>
  <si>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</si>
  <si>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</si>
  <si>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</si>
  <si>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</si>
  <si>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</si>
  <si>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</si>
  <si>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</si>
  <si>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</si>
  <si>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</si>
  <si>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</si>
  <si>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</si>
  <si>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</si>
  <si>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</si>
  <si>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</si>
  <si>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</si>
  <si>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</si>
  <si>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</si>
  <si>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</si>
  <si>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</si>
  <si>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</si>
  <si>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</si>
  <si>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</si>
  <si>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</si>
  <si>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</si>
  <si>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</si>
  <si>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</si>
  <si>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</si>
  <si>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</si>
  <si>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</si>
  <si>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</si>
  <si>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</si>
  <si>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</si>
  <si>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</si>
  <si>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</si>
  <si>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</si>
  <si>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</si>
  <si>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</si>
  <si>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</si>
  <si>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</si>
  <si>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</si>
  <si>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</si>
  <si>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</si>
  <si>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</si>
  <si>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</si>
  <si>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</si>
  <si>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</si>
  <si>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</si>
  <si>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</si>
  <si>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</si>
  <si>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</si>
  <si>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</si>
  <si>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</si>
  <si>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</si>
  <si>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</si>
  <si>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</si>
  <si>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</si>
  <si>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</si>
  <si>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</si>
  <si>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</si>
  <si>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</si>
  <si>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</si>
  <si>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</si>
  <si>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</si>
  <si>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</si>
  <si>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</si>
  <si>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</si>
  <si>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</si>
  <si>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</si>
  <si>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</si>
  <si>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</si>
  <si>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</si>
  <si>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</si>
  <si>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</si>
  <si>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</si>
  <si>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</si>
  <si>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</si>
  <si>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</si>
  <si>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</si>
  <si>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</si>
  <si>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</si>
  <si>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</si>
  <si>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</si>
  <si>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</si>
  <si>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</si>
  <si>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</si>
  <si>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</si>
  <si>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</si>
  <si>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</si>
  <si>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</si>
  <si>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</si>
  <si>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</si>
  <si>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</si>
  <si>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</si>
  <si>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</si>
  <si>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</si>
  <si>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</si>
  <si>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</si>
  <si>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</si>
  <si>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</si>
  <si>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</si>
  <si>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</si>
  <si>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</si>
  <si>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</si>
  <si>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</si>
  <si>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</si>
  <si>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</si>
  <si>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</si>
  <si>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</si>
  <si>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</si>
  <si>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</si>
  <si>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</si>
  <si>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</si>
  <si>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</si>
  <si>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</si>
  <si>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</si>
  <si>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</si>
  <si>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</si>
  <si>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</si>
  <si>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</si>
  <si>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</si>
  <si>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</si>
  <si>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</si>
  <si>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</si>
  <si>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</si>
  <si>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</si>
  <si>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</si>
  <si>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</si>
  <si>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</si>
  <si>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</si>
  <si>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</si>
  <si>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</si>
  <si>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</si>
  <si>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</si>
  <si>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</si>
  <si>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</si>
  <si>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</si>
  <si>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</si>
  <si>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</si>
  <si>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</si>
  <si>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</si>
  <si>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</si>
  <si>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</si>
  <si>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</si>
  <si>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</si>
  <si>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</si>
  <si>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</si>
  <si>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</si>
  <si>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</si>
  <si>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</si>
  <si>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</si>
  <si>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</si>
  <si>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</si>
  <si>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</si>
  <si>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</si>
  <si>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</si>
  <si>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</si>
  <si>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</si>
  <si>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</si>
  <si>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</si>
  <si>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</si>
  <si>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</si>
  <si>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</si>
  <si>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</si>
  <si>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</si>
  <si>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</si>
  <si>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</si>
  <si>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</si>
  <si>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</si>
  <si>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</si>
  <si>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</si>
  <si>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</si>
  <si>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</si>
  <si>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</si>
  <si>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</si>
  <si>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</si>
  <si>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</si>
  <si>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</si>
  <si>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</si>
  <si>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</si>
  <si>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</si>
  <si>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</si>
  <si>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</si>
  <si>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</si>
  <si>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</si>
  <si>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</si>
  <si>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</si>
  <si>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</si>
  <si>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</si>
  <si>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</si>
  <si>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</si>
  <si>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</si>
  <si>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</si>
  <si>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</si>
  <si>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</si>
  <si>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</si>
  <si>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</si>
  <si>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</si>
  <si>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</si>
  <si>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</si>
  <si>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</si>
  <si>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</si>
  <si>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</si>
  <si>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</si>
  <si>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</si>
  <si>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</si>
  <si>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</si>
  <si>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</si>
  <si>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</si>
  <si>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</si>
  <si>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</si>
  <si>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</si>
  <si>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</si>
  <si>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</si>
  <si>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</si>
  <si>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</si>
  <si>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</si>
  <si>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</si>
  <si>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</si>
  <si>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</si>
  <si>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</si>
  <si>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</si>
  <si>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</si>
  <si>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</si>
  <si>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</si>
  <si>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</si>
  <si>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</si>
  <si>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</si>
  <si>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</si>
  <si>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</si>
  <si>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</si>
  <si>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</si>
  <si>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</si>
  <si>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</si>
  <si>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</si>
  <si>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</si>
  <si>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</si>
  <si>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</si>
  <si>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</si>
  <si>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</si>
  <si>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</si>
  <si>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</si>
  <si>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</si>
  <si>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</si>
  <si>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</si>
  <si>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</si>
  <si>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</si>
  <si>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</si>
  <si>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</si>
  <si>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</si>
  <si>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</si>
  <si>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</si>
  <si>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</si>
  <si>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</si>
  <si>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</si>
  <si>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</si>
  <si>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</si>
  <si>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</si>
  <si>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</si>
  <si>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</si>
  <si>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</si>
  <si>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</si>
  <si>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</si>
  <si>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</si>
  <si>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</si>
  <si>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</si>
  <si>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</si>
  <si>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</si>
  <si>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</si>
  <si>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</si>
  <si>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</si>
  <si>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</si>
  <si>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</si>
  <si>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</si>
  <si>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</si>
  <si>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</si>
  <si>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</si>
  <si>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</si>
  <si>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</si>
  <si>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</si>
  <si>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</si>
  <si>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</si>
  <si>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</si>
  <si>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</si>
  <si>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</si>
  <si>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</si>
  <si>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</si>
  <si>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</si>
  <si>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</si>
  <si>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</si>
  <si>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</si>
  <si>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</si>
  <si>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</si>
  <si>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</si>
  <si>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</si>
  <si>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</si>
  <si>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</si>
  <si>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</si>
  <si>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</si>
  <si>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</si>
  <si>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</si>
  <si>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</si>
  <si>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</si>
  <si>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</si>
  <si>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</si>
  <si>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</si>
  <si>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</si>
  <si>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</si>
  <si>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</si>
  <si>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</si>
  <si>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</si>
  <si>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</si>
  <si>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</si>
  <si>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</si>
  <si>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</si>
  <si>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</si>
  <si>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</si>
  <si>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</si>
  <si>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</si>
  <si>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</si>
  <si>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</si>
  <si>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</si>
  <si>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</si>
  <si>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</si>
  <si>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</si>
  <si>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</si>
  <si>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</si>
  <si>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</si>
  <si>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</si>
  <si>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</si>
  <si>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</si>
  <si>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</si>
  <si>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</si>
  <si>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</si>
  <si>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</si>
  <si>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</si>
  <si>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</si>
  <si>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</si>
  <si>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</si>
  <si>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</si>
  <si>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</si>
  <si>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</si>
  <si>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</si>
  <si>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</si>
  <si>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</si>
  <si>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</si>
  <si>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</si>
  <si>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</si>
  <si>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</si>
  <si>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</si>
  <si>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</si>
  <si>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</si>
  <si>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</si>
  <si>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</si>
  <si>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</si>
  <si>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</si>
  <si>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</si>
  <si>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</si>
  <si>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</si>
  <si>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</si>
  <si>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</si>
  <si>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</si>
  <si>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</si>
  <si>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</si>
  <si>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</si>
  <si>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</si>
  <si>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</si>
  <si>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</si>
  <si>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</si>
  <si>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</si>
  <si>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</si>
  <si>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</si>
  <si>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</si>
  <si>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</si>
  <si>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</si>
  <si>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</si>
  <si>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</si>
  <si>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</si>
  <si>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</si>
  <si>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</si>
  <si>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</si>
  <si>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</si>
  <si>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</si>
  <si>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</si>
  <si>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</si>
  <si>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</si>
  <si>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</si>
  <si>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</si>
  <si>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</si>
  <si>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</si>
  <si>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</si>
  <si>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</si>
  <si>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</si>
  <si>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</si>
  <si>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</si>
  <si>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</si>
  <si>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</si>
  <si>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</si>
  <si>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</si>
  <si>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</si>
  <si>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</si>
  <si>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</si>
  <si>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</si>
  <si>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</si>
  <si>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</si>
  <si>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</si>
  <si>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</si>
  <si>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</si>
  <si>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</si>
  <si>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</si>
  <si>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</si>
  <si>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</si>
  <si>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</si>
  <si>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</si>
  <si>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</si>
  <si>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</si>
  <si>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</si>
  <si>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</si>
  <si>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</si>
  <si>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</si>
  <si>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</si>
  <si>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</si>
  <si>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</si>
  <si>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</si>
  <si>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</si>
  <si>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</si>
  <si>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</si>
  <si>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</si>
  <si>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</si>
  <si>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</si>
  <si>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</si>
  <si>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</si>
  <si>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</si>
  <si>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</si>
  <si>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</si>
  <si>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</si>
  <si>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</si>
  <si>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</si>
  <si>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</si>
  <si>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</si>
  <si>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</si>
  <si>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</si>
  <si>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</si>
  <si>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</si>
  <si>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</si>
  <si>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</si>
  <si>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</si>
  <si>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</si>
  <si>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</si>
  <si>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</si>
  <si>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</si>
  <si>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</si>
  <si>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</si>
  <si>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</si>
  <si>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</si>
  <si>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</si>
  <si>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</si>
  <si>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</si>
  <si>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</si>
  <si>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</si>
  <si>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</si>
  <si>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</si>
  <si>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</si>
  <si>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</si>
  <si>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</si>
  <si>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</si>
  <si>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</si>
  <si>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</si>
  <si>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</si>
  <si>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</si>
  <si>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</si>
  <si>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</si>
  <si>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</si>
  <si>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</si>
  <si>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</si>
  <si>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</si>
  <si>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</si>
  <si>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</si>
  <si>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</si>
  <si>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</si>
  <si>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</si>
  <si>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</si>
  <si>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</si>
  <si>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</si>
  <si>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</si>
  <si>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</si>
  <si>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</si>
  <si>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</si>
  <si>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</si>
  <si>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</si>
  <si>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</si>
  <si>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</si>
  <si>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</si>
  <si>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</si>
  <si>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</si>
  <si>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</si>
  <si>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</si>
  <si>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</si>
  <si>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</si>
  <si>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</si>
  <si>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</si>
  <si>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</si>
  <si>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</si>
  <si>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</si>
  <si>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</si>
  <si>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</si>
  <si>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</si>
  <si>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</si>
  <si>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</si>
  <si>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</si>
  <si>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</si>
  <si>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</si>
  <si>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</si>
  <si>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</si>
  <si>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</si>
  <si>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</si>
  <si>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</si>
  <si>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</si>
  <si>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</si>
  <si>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</si>
  <si>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</si>
  <si>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</si>
  <si>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</si>
  <si>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</si>
  <si>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</si>
  <si>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</si>
  <si>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</si>
  <si>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</si>
  <si>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</si>
  <si>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</si>
  <si>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</si>
  <si>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</si>
  <si>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</si>
  <si>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</si>
  <si>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</si>
  <si>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</si>
  <si>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</si>
  <si>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</si>
  <si>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</si>
  <si>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</si>
  <si>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</si>
  <si>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</si>
  <si>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</si>
  <si>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</si>
  <si>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</si>
  <si>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</si>
  <si>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</si>
  <si>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</si>
  <si>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</si>
  <si>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</si>
  <si>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</si>
  <si>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</si>
  <si>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</si>
  <si>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</si>
  <si>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</si>
  <si>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</si>
  <si>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</si>
  <si>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</si>
  <si>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</si>
  <si>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</si>
  <si>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</si>
  <si>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</si>
  <si>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</si>
  <si>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</si>
  <si>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</si>
  <si>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</si>
  <si>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</si>
  <si>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</si>
  <si>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</si>
  <si>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</si>
  <si>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</si>
  <si>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</si>
  <si>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</si>
  <si>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</si>
  <si>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</si>
  <si>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</si>
  <si>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</si>
  <si>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</si>
  <si>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</si>
  <si>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</si>
  <si>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</si>
  <si>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</si>
  <si>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</si>
  <si>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</si>
  <si>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</si>
  <si>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</si>
  <si>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</si>
  <si>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</si>
  <si>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</si>
  <si>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</si>
  <si>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</si>
  <si>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</si>
  <si>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</si>
  <si>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</si>
  <si>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</si>
  <si>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</si>
  <si>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</si>
  <si>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</si>
  <si>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</si>
  <si>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</si>
  <si>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</si>
  <si>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</si>
  <si>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</si>
  <si>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</si>
  <si>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</si>
  <si>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</si>
  <si>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</si>
  <si>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</si>
  <si>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</si>
  <si>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</si>
  <si>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</si>
  <si>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</si>
  <si>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</si>
  <si>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</si>
  <si>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</si>
  <si>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</si>
  <si>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</si>
  <si>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</si>
  <si>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</si>
  <si>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</si>
  <si>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</si>
  <si>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</si>
  <si>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</si>
  <si>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</si>
  <si>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</si>
  <si>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</si>
  <si>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</si>
  <si>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</si>
  <si>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</si>
  <si>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</si>
  <si>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</si>
  <si>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</si>
  <si>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</si>
  <si>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</si>
  <si>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</si>
  <si>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</si>
  <si>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</si>
  <si>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</si>
  <si>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</si>
  <si>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</si>
  <si>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</si>
  <si>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</si>
  <si>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</si>
  <si>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</si>
  <si>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</si>
  <si>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</si>
  <si>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</si>
  <si>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</si>
  <si>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</si>
  <si>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</si>
  <si>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</si>
  <si>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</si>
  <si>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</si>
  <si>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</si>
  <si>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</si>
  <si>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</si>
  <si>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</si>
  <si>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</si>
  <si>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</si>
  <si>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</si>
  <si>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</si>
  <si>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</si>
  <si>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</si>
  <si>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</si>
  <si>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</si>
  <si>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</si>
  <si>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</si>
  <si>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</si>
  <si>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</si>
  <si>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</si>
  <si>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</si>
  <si>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</si>
  <si>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</si>
  <si>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</si>
  <si>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</si>
  <si>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</si>
  <si>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</si>
  <si>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</si>
  <si>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</si>
  <si>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</si>
  <si>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</si>
  <si>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</si>
  <si>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</si>
  <si>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</si>
  <si>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</si>
  <si>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</si>
  <si>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</si>
  <si>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</si>
  <si>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</si>
  <si>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</si>
  <si>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</si>
  <si>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</si>
  <si>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</si>
  <si>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</si>
  <si>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</si>
  <si>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</si>
  <si>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</si>
  <si>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</si>
  <si>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</si>
  <si>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</si>
  <si>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</si>
  <si>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</si>
  <si>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</si>
  <si>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</si>
  <si>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</si>
  <si>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</si>
  <si>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</si>
  <si>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</si>
  <si>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</si>
  <si>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</si>
  <si>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</si>
  <si>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</si>
  <si>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</si>
  <si>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</si>
  <si>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</si>
  <si>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</si>
  <si>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</si>
  <si>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</si>
  <si>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</si>
  <si>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</si>
  <si>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</si>
  <si>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</si>
  <si>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</si>
  <si>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</si>
  <si>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</si>
  <si>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</si>
  <si>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</si>
  <si>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</si>
  <si>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</si>
  <si>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</si>
  <si>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</si>
  <si>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</si>
  <si>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</si>
  <si>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</si>
  <si>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</si>
  <si>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</si>
  <si>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</si>
  <si>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</si>
  <si>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</si>
  <si>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</si>
  <si>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</si>
  <si>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</si>
  <si>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</si>
  <si>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</si>
  <si>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</si>
  <si>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</si>
  <si>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</si>
  <si>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</si>
  <si>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</si>
  <si>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</si>
  <si>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</si>
  <si>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</si>
  <si>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</si>
  <si>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</si>
  <si>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</si>
  <si>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</si>
  <si>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</si>
  <si>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</si>
  <si>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</si>
  <si>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</si>
  <si>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</si>
  <si>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</si>
  <si>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</si>
  <si>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</si>
  <si>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</si>
  <si>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</si>
  <si>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</si>
  <si>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</si>
  <si>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</si>
  <si>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</si>
  <si>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</si>
  <si>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</si>
  <si>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</si>
  <si>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</si>
  <si>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</si>
  <si>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</si>
  <si>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</si>
  <si>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</si>
  <si>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</si>
  <si>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</si>
  <si>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</si>
  <si>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</si>
  <si>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</si>
  <si>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</si>
  <si>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</si>
  <si>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</si>
  <si>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</si>
  <si>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</si>
  <si>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</si>
  <si>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</si>
  <si>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</si>
  <si>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</si>
  <si>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</si>
  <si>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</si>
  <si>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</si>
  <si>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</si>
  <si>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</si>
  <si>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</si>
  <si>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</si>
  <si>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</si>
  <si>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</si>
  <si>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</si>
  <si>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</si>
  <si>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</si>
  <si>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</si>
  <si>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</si>
  <si>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</si>
  <si>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</si>
  <si>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</si>
  <si>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</si>
  <si>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</si>
  <si>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</si>
  <si>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</si>
  <si>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</si>
  <si>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</si>
  <si>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</si>
  <si>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</si>
  <si>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</si>
  <si>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</si>
  <si>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</si>
  <si>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</si>
  <si>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</si>
  <si>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</si>
  <si>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</si>
  <si>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</si>
  <si>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</si>
  <si>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</si>
  <si>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</si>
  <si>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</si>
  <si>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</si>
  <si>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</si>
  <si>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</si>
  <si>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</si>
  <si>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</si>
  <si>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</si>
  <si>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</si>
  <si>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</si>
  <si>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</si>
  <si>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</si>
  <si>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</si>
  <si>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</si>
  <si>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</si>
  <si>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</si>
  <si>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</si>
  <si>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</si>
  <si>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</si>
  <si>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</si>
  <si>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</si>
  <si>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</si>
  <si>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</si>
  <si>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</si>
  <si>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</si>
  <si>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</si>
  <si>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</si>
  <si>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</si>
  <si>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</si>
  <si>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</si>
  <si>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</si>
  <si>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</si>
  <si>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</si>
  <si>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</si>
  <si>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</si>
  <si>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</si>
  <si>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</si>
  <si>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</si>
  <si>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</si>
  <si>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</si>
  <si>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</si>
  <si>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</si>
  <si>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</si>
  <si>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</si>
  <si>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</si>
  <si>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</si>
  <si>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</si>
  <si>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</si>
  <si>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</si>
  <si>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</si>
  <si>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</si>
  <si>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</si>
  <si>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</si>
  <si>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</si>
  <si>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</si>
  <si>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</si>
  <si>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</si>
  <si>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</si>
  <si>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</si>
  <si>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</si>
  <si>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</si>
  <si>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</si>
  <si>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</si>
  <si>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</si>
  <si>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</si>
  <si>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</si>
  <si>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</si>
  <si>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</si>
  <si>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</si>
  <si>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</si>
  <si>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</si>
  <si>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</si>
  <si>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</si>
  <si>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</si>
  <si>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</si>
  <si>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</si>
  <si>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</si>
  <si>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</si>
  <si>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</si>
  <si>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</si>
  <si>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</si>
  <si>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</si>
  <si>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</si>
  <si>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</si>
  <si>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</si>
  <si>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</si>
  <si>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</si>
  <si>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</si>
  <si>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</si>
  <si>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</si>
  <si>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</si>
  <si>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</si>
  <si>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</si>
  <si>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</si>
  <si>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</si>
  <si>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</si>
  <si>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</si>
  <si>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</si>
  <si>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</si>
  <si>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</si>
  <si>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</si>
  <si>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</si>
  <si>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</si>
  <si>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</si>
  <si>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</si>
  <si>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</si>
  <si>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</si>
  <si>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</si>
  <si>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</si>
  <si>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</si>
  <si>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</si>
  <si>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</si>
  <si>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</si>
  <si>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</si>
  <si>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</si>
  <si>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</si>
  <si>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</si>
  <si>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</si>
  <si>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</si>
  <si>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</si>
  <si>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</si>
  <si>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</si>
  <si>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</si>
  <si>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</si>
  <si>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</si>
  <si>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</si>
  <si>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</si>
  <si>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</si>
  <si>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</si>
  <si>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</si>
  <si>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</si>
  <si>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</si>
  <si>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</si>
  <si>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</si>
  <si>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</si>
  <si>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</si>
  <si>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</si>
  <si>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</si>
  <si>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</si>
  <si>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</si>
  <si>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</si>
  <si>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</si>
  <si>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</si>
  <si>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</si>
  <si>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</si>
  <si>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</si>
  <si>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</si>
  <si>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</si>
  <si>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</si>
  <si>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</si>
  <si>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</si>
  <si>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</si>
  <si>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</si>
  <si>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</si>
  <si>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</si>
  <si>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</si>
  <si>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</si>
  <si>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</si>
  <si>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</si>
  <si>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</si>
  <si>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</si>
  <si>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</si>
  <si>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</si>
  <si>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</si>
  <si>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</si>
  <si>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</si>
  <si>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</si>
  <si>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</si>
  <si>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</si>
  <si>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</si>
  <si>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</si>
  <si>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</si>
  <si>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</si>
  <si>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</si>
  <si>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</si>
  <si>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</si>
  <si>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</si>
  <si>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</si>
  <si>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</si>
  <si>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</si>
  <si>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</si>
  <si>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</si>
  <si>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</si>
  <si>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</si>
  <si>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</si>
  <si>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</si>
  <si>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</si>
  <si>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</si>
  <si>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</si>
  <si>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</si>
  <si>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</si>
  <si>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</si>
  <si>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</si>
  <si>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</si>
  <si>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</si>
  <si>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</si>
  <si>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</si>
  <si>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</si>
  <si>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</si>
  <si>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</si>
  <si>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</si>
  <si>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</si>
  <si>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</si>
  <si>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</si>
  <si>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</si>
  <si>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</si>
  <si>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</si>
  <si>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</si>
  <si>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</si>
  <si>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</si>
  <si>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</si>
  <si>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</si>
  <si>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</si>
  <si>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</si>
  <si>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</si>
  <si>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</si>
  <si>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</si>
  <si>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</si>
  <si>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</si>
  <si>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</si>
  <si>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</si>
  <si>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</si>
  <si>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</si>
  <si>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</si>
  <si>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</si>
  <si>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</si>
  <si>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</si>
  <si>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</si>
  <si>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</si>
  <si>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</si>
  <si>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</si>
  <si>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</si>
  <si>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</si>
  <si>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</si>
  <si>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</si>
  <si>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</si>
  <si>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</si>
  <si>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</si>
  <si>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</si>
  <si>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</si>
  <si>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</si>
  <si>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</si>
  <si>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</si>
  <si>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</si>
  <si>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</si>
  <si>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</si>
  <si>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</si>
  <si>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</si>
  <si>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</si>
  <si>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</si>
  <si>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</si>
  <si>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</si>
  <si>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</si>
  <si>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</si>
  <si>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</si>
  <si>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</si>
  <si>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</si>
  <si>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</si>
  <si>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</si>
  <si>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</si>
  <si>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</si>
  <si>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</si>
  <si>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</si>
  <si>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</si>
  <si>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</si>
  <si>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</si>
  <si>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</si>
  <si>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</si>
  <si>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</si>
  <si>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</si>
  <si>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</si>
  <si>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</si>
  <si>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</si>
  <si>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</si>
  <si>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</si>
  <si>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</si>
  <si>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</si>
  <si>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</si>
  <si>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</si>
  <si>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</si>
  <si>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</si>
  <si>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</si>
  <si>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</si>
  <si>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</si>
  <si>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</si>
  <si>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</si>
  <si>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</si>
  <si>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</si>
  <si>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</si>
  <si>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</si>
  <si>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</si>
  <si>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</si>
  <si>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</si>
  <si>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</si>
  <si>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</si>
  <si>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</si>
  <si>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</si>
  <si>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</si>
  <si>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</si>
  <si>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</si>
  <si>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</si>
  <si>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</si>
  <si>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</si>
  <si>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</si>
  <si>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</si>
  <si>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</si>
  <si>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</si>
  <si>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</si>
  <si>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</si>
  <si>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</si>
  <si>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</si>
  <si>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</si>
  <si>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</si>
  <si>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</si>
  <si>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</si>
  <si>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</si>
  <si>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</si>
  <si>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</si>
  <si>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</si>
  <si>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</si>
  <si>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</si>
  <si>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</si>
  <si>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</si>
  <si>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</si>
  <si>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</si>
  <si>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</si>
  <si>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</si>
  <si>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</si>
  <si>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</si>
  <si>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</si>
  <si>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</si>
  <si>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</si>
  <si>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</si>
  <si>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</si>
  <si>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</si>
  <si>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</si>
  <si>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</si>
  <si>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</si>
  <si>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</si>
  <si>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</si>
  <si>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</si>
  <si>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</si>
  <si>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</si>
  <si>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</si>
  <si>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</si>
  <si>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</si>
  <si>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</si>
  <si>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</si>
  <si>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</si>
  <si>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</si>
  <si>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</si>
  <si>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</si>
  <si>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</si>
  <si>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</si>
  <si>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</si>
  <si>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</si>
  <si>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</si>
  <si>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</si>
  <si>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</si>
  <si>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</si>
  <si>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</si>
  <si>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</si>
  <si>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</si>
  <si>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</si>
  <si>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</si>
  <si>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</si>
  <si>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</si>
  <si>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</si>
  <si>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</si>
  <si>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</si>
  <si>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</si>
  <si>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</si>
  <si>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</si>
  <si>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</si>
  <si>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</si>
  <si>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</si>
  <si>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</si>
  <si>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</si>
  <si>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</si>
  <si>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</si>
  <si>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</si>
  <si>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</si>
  <si>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</si>
  <si>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</si>
  <si>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</si>
  <si>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</si>
  <si>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</si>
  <si>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</si>
  <si>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</si>
  <si>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</si>
  <si>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</si>
  <si>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</si>
  <si>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</si>
  <si>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</si>
  <si>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</si>
  <si>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</si>
  <si>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</si>
  <si>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</si>
  <si>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</si>
  <si>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</si>
  <si>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</si>
  <si>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</si>
  <si>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</si>
  <si>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</si>
  <si>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</si>
  <si>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</si>
  <si>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</si>
  <si>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</si>
  <si>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</si>
  <si>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</si>
  <si>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</si>
  <si>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</si>
  <si>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</si>
  <si>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</si>
  <si>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</si>
  <si>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</si>
  <si>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</si>
  <si>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</si>
  <si>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</si>
  <si>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</si>
  <si>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</si>
  <si>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</si>
  <si>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</si>
  <si>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</si>
  <si>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</si>
  <si>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</si>
  <si>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</si>
  <si>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</si>
  <si>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</si>
  <si>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</si>
  <si>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</si>
  <si>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</si>
  <si>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</si>
  <si>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</si>
  <si>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</si>
  <si>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</si>
  <si>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</si>
  <si>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</si>
  <si>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</si>
  <si>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</si>
  <si>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</si>
  <si>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</si>
  <si>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</si>
  <si>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</si>
  <si>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</si>
  <si>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</si>
  <si>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</si>
  <si>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</si>
  <si>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</si>
  <si>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</si>
  <si>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</si>
  <si>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</si>
  <si>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</si>
  <si>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</si>
  <si>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</si>
  <si>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</si>
  <si>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</si>
  <si>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</si>
  <si>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</si>
  <si>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</si>
  <si>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</si>
  <si>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</si>
  <si>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</si>
  <si>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</si>
  <si>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</si>
  <si>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</si>
  <si>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</si>
  <si>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</si>
  <si>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</si>
  <si>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</si>
  <si>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</si>
  <si>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</si>
  <si>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</si>
  <si>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</si>
  <si>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</si>
  <si>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</si>
  <si>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</si>
  <si>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</si>
  <si>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</si>
  <si>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</si>
  <si>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</si>
  <si>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</si>
  <si>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</si>
  <si>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</si>
  <si>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</si>
  <si>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</si>
  <si>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</si>
  <si>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</si>
  <si>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</si>
  <si>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</si>
  <si>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</si>
  <si>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</si>
  <si>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</si>
  <si>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</si>
  <si>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</si>
  <si>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</si>
  <si>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</si>
  <si>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</si>
  <si>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</si>
  <si>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</si>
  <si>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</si>
  <si>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</si>
  <si>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</si>
  <si>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</si>
  <si>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</si>
  <si>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</si>
  <si>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</si>
  <si>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</si>
  <si>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</si>
  <si>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</si>
  <si>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</si>
  <si>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</si>
  <si>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</si>
  <si>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</si>
  <si>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</si>
  <si>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</si>
  <si>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</si>
  <si>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</si>
  <si>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</si>
  <si>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</si>
  <si>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</si>
  <si>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</si>
  <si>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</si>
  <si>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</si>
  <si>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</si>
  <si>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</si>
  <si>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</si>
  <si>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</si>
  <si>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</si>
  <si>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</si>
  <si>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</si>
  <si>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</si>
  <si>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</si>
  <si>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</si>
  <si>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</si>
  <si>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</si>
  <si>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</si>
  <si>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</si>
  <si>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</si>
  <si>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</si>
  <si>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</si>
  <si>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</si>
  <si>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</si>
  <si>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</si>
  <si>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</si>
  <si>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</si>
  <si>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</si>
  <si>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</si>
  <si>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</si>
  <si>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</si>
  <si>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</si>
  <si>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</si>
  <si>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</si>
  <si>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</si>
  <si>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</si>
  <si>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</si>
  <si>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</si>
  <si>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</si>
  <si>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</si>
  <si>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</si>
  <si>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</si>
  <si>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</si>
  <si>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</si>
  <si>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</si>
  <si>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</si>
  <si>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</si>
  <si>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</si>
  <si>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</si>
  <si>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</si>
  <si>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</si>
  <si>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</si>
  <si>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</si>
  <si>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</si>
  <si>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</si>
  <si>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</si>
  <si>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</si>
  <si>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</si>
  <si>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</si>
  <si>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</si>
  <si>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</si>
  <si>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</si>
  <si>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</si>
  <si>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</si>
  <si>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</si>
  <si>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</si>
  <si>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</si>
  <si>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</si>
  <si>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</si>
  <si>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</si>
  <si>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</si>
  <si>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</si>
  <si>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</si>
  <si>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</si>
  <si>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</si>
  <si>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</si>
  <si>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</si>
  <si>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</si>
  <si>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</si>
  <si>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</si>
  <si>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</si>
  <si>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</si>
  <si>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</si>
  <si>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</si>
  <si>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</si>
  <si>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</si>
  <si>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</si>
  <si>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</si>
  <si>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</si>
  <si>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</si>
  <si>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</si>
  <si>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</si>
  <si>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</si>
  <si>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</si>
  <si>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</si>
  <si>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</si>
  <si>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</si>
  <si>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</si>
  <si>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</si>
  <si>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</si>
  <si>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</si>
  <si>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</si>
  <si>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</si>
  <si>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</si>
  <si>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</si>
  <si>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</si>
  <si>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</si>
  <si>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</si>
  <si>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</si>
  <si>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</si>
  <si>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</si>
  <si>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</si>
  <si>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</si>
  <si>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</si>
  <si>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</si>
  <si>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</si>
  <si>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</si>
  <si>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</si>
  <si>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</si>
  <si>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</si>
  <si>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</si>
  <si>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</si>
  <si>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</si>
  <si>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</si>
  <si>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</si>
  <si>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</si>
  <si>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</si>
  <si>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</si>
  <si>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</si>
  <si>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</si>
  <si>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</si>
  <si>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</si>
  <si>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</si>
  <si>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</si>
  <si>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</si>
  <si>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</si>
  <si>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</si>
  <si>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</si>
  <si>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</si>
  <si>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</si>
  <si>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</si>
  <si>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</si>
  <si>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</si>
  <si>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</si>
  <si>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</si>
  <si>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</si>
  <si>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</si>
  <si>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</si>
  <si>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</si>
  <si>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</si>
  <si>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</si>
  <si>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</si>
  <si>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</si>
  <si>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</si>
  <si>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</si>
  <si>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</si>
  <si>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</si>
  <si>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</si>
  <si>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</si>
  <si>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</si>
  <si>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</si>
  <si>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</si>
  <si>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</si>
  <si>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</si>
  <si>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</si>
  <si>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</si>
  <si>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</si>
  <si>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</si>
  <si>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</si>
  <si>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</si>
  <si>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</si>
  <si>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</si>
  <si>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</si>
  <si>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</si>
  <si>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</si>
  <si>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</si>
  <si>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</si>
  <si>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</si>
  <si>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</si>
  <si>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</si>
  <si>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</si>
  <si>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</si>
  <si>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</si>
  <si>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</si>
  <si>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</si>
  <si>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</si>
  <si>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</si>
  <si>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</si>
  <si>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</si>
  <si>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</si>
  <si>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</si>
  <si>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</si>
  <si>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</si>
  <si>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</si>
  <si>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</si>
  <si>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</si>
  <si>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</si>
  <si>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</si>
  <si>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</si>
  <si>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</si>
  <si>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</si>
  <si>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</si>
  <si>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</si>
  <si>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</si>
  <si>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</si>
  <si>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</si>
  <si>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</si>
  <si>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</si>
  <si>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</si>
  <si>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</si>
  <si>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</si>
  <si>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</si>
  <si>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</si>
  <si>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</si>
  <si>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</si>
  <si>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</si>
  <si>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</si>
  <si>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</si>
  <si>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</si>
  <si>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</si>
  <si>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</si>
  <si>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</si>
  <si>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</si>
  <si>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</si>
  <si>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</si>
  <si>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</si>
  <si>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</si>
  <si>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</si>
  <si>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</si>
  <si>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</si>
  <si>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</si>
  <si>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</si>
  <si>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</si>
  <si>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</si>
  <si>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</si>
  <si>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</si>
  <si>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</si>
  <si>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</si>
  <si>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</si>
  <si>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</si>
  <si>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</si>
  <si>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</si>
  <si>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</si>
  <si>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</si>
  <si>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</si>
  <si>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</si>
  <si>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</si>
  <si>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</si>
  <si>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</si>
  <si>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</si>
  <si>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</si>
  <si>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</si>
  <si>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</si>
  <si>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</si>
  <si>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</si>
  <si>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</si>
  <si>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</si>
  <si>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</si>
  <si>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</si>
  <si>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</si>
  <si>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</si>
  <si>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</si>
  <si>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</si>
  <si>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</si>
  <si>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</si>
  <si>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</si>
  <si>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</si>
  <si>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</si>
  <si>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</si>
  <si>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</si>
  <si>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</si>
  <si>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</si>
  <si>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</si>
  <si>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</si>
  <si>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</si>
  <si>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</si>
  <si>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</si>
  <si>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</si>
  <si>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</si>
  <si>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</si>
  <si>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</si>
  <si>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</si>
  <si>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</si>
  <si>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</si>
  <si>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</si>
  <si>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</si>
  <si>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</si>
  <si>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</si>
  <si>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</si>
  <si>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</si>
  <si>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</si>
  <si>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</si>
  <si>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</si>
  <si>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</si>
  <si>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</si>
  <si>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</si>
  <si>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</si>
  <si>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</si>
  <si>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</si>
  <si>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</si>
  <si>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</si>
  <si>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</si>
  <si>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</si>
  <si>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</si>
  <si>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</si>
  <si>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</si>
  <si>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</si>
  <si>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</si>
  <si>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</si>
  <si>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</si>
  <si>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</si>
  <si>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</si>
  <si>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</si>
  <si>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</si>
  <si>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</si>
  <si>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</si>
  <si>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</si>
  <si>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</si>
  <si>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</si>
  <si>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</si>
  <si>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</si>
  <si>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</si>
  <si>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</si>
  <si>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</si>
  <si>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</si>
  <si>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</si>
  <si>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</si>
  <si>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</si>
  <si>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</si>
  <si>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</si>
  <si>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</si>
  <si>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</si>
  <si>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</si>
  <si>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</si>
  <si>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</si>
  <si>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</si>
  <si>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</si>
  <si>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</si>
  <si>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</si>
  <si>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</si>
  <si>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</si>
  <si>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</si>
  <si>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</si>
  <si>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</si>
  <si>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</si>
  <si>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</si>
  <si>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</si>
  <si>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</si>
  <si>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</si>
  <si>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</si>
  <si>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</si>
  <si>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</si>
  <si>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</si>
  <si>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</si>
  <si>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</si>
  <si>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</si>
  <si>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</si>
  <si>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</si>
  <si>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</si>
  <si>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</si>
  <si>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</si>
  <si>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</si>
  <si>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</si>
  <si>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</si>
  <si>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</si>
  <si>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</si>
  <si>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</si>
  <si>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</si>
  <si>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</si>
  <si>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</si>
  <si>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</si>
  <si>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</si>
  <si>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</si>
  <si>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</si>
  <si>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</si>
  <si>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</si>
  <si>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</si>
  <si>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</si>
  <si>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</si>
  <si>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</si>
  <si>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</si>
  <si>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</si>
  <si>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</si>
  <si>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</si>
  <si>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</si>
  <si>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</si>
  <si>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</si>
  <si>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</si>
  <si>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</si>
  <si>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</si>
  <si>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</si>
  <si>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</si>
  <si>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</si>
  <si>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</si>
  <si>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</si>
  <si>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</si>
  <si>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</si>
  <si>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</si>
  <si>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</si>
  <si>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</si>
  <si>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</si>
  <si>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</si>
  <si>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</si>
  <si>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</si>
  <si>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</si>
  <si>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</si>
  <si>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</si>
  <si>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</si>
  <si>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</si>
  <si>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</si>
  <si>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</si>
  <si>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</si>
  <si>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</si>
  <si>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</si>
  <si>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</si>
  <si>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</si>
  <si>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</si>
  <si>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</si>
  <si>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</si>
  <si>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</si>
  <si>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</si>
  <si>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</si>
  <si>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</si>
  <si>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</si>
  <si>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</si>
  <si>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</si>
  <si>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</si>
  <si>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</si>
  <si>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</si>
  <si>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</si>
  <si>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</si>
  <si>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</si>
  <si>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</si>
  <si>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</si>
  <si>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</si>
  <si>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</si>
  <si>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</si>
  <si>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</si>
  <si>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</si>
  <si>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</si>
  <si>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</si>
  <si>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</si>
  <si>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</si>
  <si>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</si>
  <si>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</si>
  <si>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</si>
  <si>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</si>
  <si>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</si>
  <si>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</si>
  <si>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</si>
  <si>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</si>
  <si>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</si>
  <si>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</si>
  <si>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</si>
  <si>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</si>
  <si>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</si>
  <si>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</si>
  <si>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</si>
  <si>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</si>
  <si>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</si>
  <si>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</si>
  <si>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</si>
  <si>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</si>
  <si>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</si>
  <si>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</si>
  <si>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</si>
  <si>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</si>
  <si>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</si>
  <si>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</si>
  <si>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</si>
  <si>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</si>
  <si>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</si>
  <si>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</si>
  <si>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</si>
  <si>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</si>
  <si>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</si>
  <si>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</si>
  <si>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</si>
  <si>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</si>
  <si>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</si>
  <si>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</si>
  <si>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</si>
  <si>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</si>
  <si>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</si>
  <si>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</si>
  <si>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</si>
  <si>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</si>
  <si>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</si>
  <si>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</si>
  <si>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</si>
  <si>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</si>
  <si>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</si>
  <si>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</si>
  <si>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</si>
  <si>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</si>
  <si>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</si>
  <si>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</si>
  <si>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</si>
  <si>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</si>
  <si>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</si>
  <si>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</si>
  <si>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</si>
  <si>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</si>
  <si>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</si>
  <si>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</si>
  <si>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</si>
  <si>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</si>
  <si>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</si>
  <si>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</si>
  <si>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</si>
  <si>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</si>
  <si>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</si>
  <si>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</si>
  <si>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</si>
  <si>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</si>
  <si>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</si>
  <si>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</si>
  <si>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</si>
  <si>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</si>
  <si>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</si>
  <si>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</si>
  <si>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</si>
  <si>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</si>
  <si>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</si>
  <si>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</si>
  <si>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</si>
  <si>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</si>
  <si>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</si>
  <si>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</si>
  <si>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</si>
  <si>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</si>
  <si>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</si>
  <si>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</si>
  <si>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</si>
  <si>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</si>
  <si>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</si>
  <si>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</si>
  <si>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</si>
  <si>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</si>
  <si>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</si>
  <si>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</si>
  <si>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</si>
  <si>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</si>
  <si>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</si>
  <si>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</si>
  <si>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</si>
  <si>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</si>
  <si>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</si>
  <si>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</si>
  <si>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</si>
  <si>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</si>
  <si>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</si>
  <si>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</si>
  <si>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</si>
  <si>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</si>
  <si>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</si>
  <si>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</si>
  <si>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</si>
  <si>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</si>
  <si>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</si>
  <si>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</si>
  <si>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</si>
  <si>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</si>
  <si>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</si>
  <si>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</si>
  <si>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</si>
  <si>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</si>
  <si>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</si>
  <si>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</si>
  <si>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</si>
  <si>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</si>
  <si>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</si>
  <si>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</si>
  <si>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</si>
  <si>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</si>
  <si>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</si>
  <si>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</si>
  <si>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</si>
  <si>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</si>
  <si>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</si>
  <si>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</si>
  <si>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</si>
  <si>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</si>
  <si>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</si>
  <si>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</si>
  <si>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</si>
  <si>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</si>
  <si>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</si>
  <si>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</si>
  <si>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</si>
  <si>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</si>
  <si>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</si>
  <si>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</si>
  <si>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</si>
  <si>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</si>
  <si>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</si>
  <si>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</si>
  <si>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</si>
  <si>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</si>
  <si>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</si>
  <si>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</si>
  <si>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</si>
  <si>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</si>
  <si>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</si>
  <si>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</si>
  <si>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</si>
  <si>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</si>
  <si>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</si>
  <si>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</si>
  <si>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</si>
  <si>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</si>
  <si>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</si>
  <si>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</si>
  <si>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</si>
  <si>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</si>
  <si>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</si>
  <si>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</si>
  <si>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</si>
  <si>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</si>
  <si>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</si>
  <si>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</si>
  <si>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</si>
  <si>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</si>
  <si>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</si>
  <si>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</si>
  <si>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</si>
  <si>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</si>
  <si>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</si>
  <si>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</si>
  <si>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</si>
  <si>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</si>
  <si>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</si>
  <si>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</si>
  <si>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</si>
  <si>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</si>
  <si>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</si>
  <si>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</si>
  <si>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</si>
  <si>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</si>
  <si>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</si>
  <si>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</si>
  <si>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</si>
  <si>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</si>
  <si>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</si>
  <si>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</si>
  <si>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</si>
  <si>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</si>
  <si>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</si>
  <si>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</si>
  <si>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</si>
  <si>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</si>
  <si>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</si>
  <si>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</si>
  <si>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</si>
  <si>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</si>
  <si>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</si>
  <si>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</si>
  <si>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</si>
  <si>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</si>
  <si>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</si>
  <si>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</si>
  <si>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</si>
  <si>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</si>
  <si>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</si>
  <si>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</si>
  <si>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</si>
  <si>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</si>
  <si>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</si>
  <si>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</si>
  <si>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</si>
  <si>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</si>
  <si>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</si>
  <si>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</si>
  <si>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</si>
  <si>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</si>
  <si>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</si>
  <si>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</si>
  <si>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</si>
  <si>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</si>
  <si>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</si>
  <si>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</si>
  <si>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</si>
  <si>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</si>
  <si>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</si>
  <si>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</si>
  <si>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</si>
  <si>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</si>
  <si>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</si>
  <si>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</si>
  <si>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</si>
  <si>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</si>
  <si>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</si>
  <si>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</si>
  <si>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</si>
  <si>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</si>
  <si>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</si>
  <si>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</si>
  <si>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</si>
  <si>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</si>
  <si>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</si>
  <si>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</si>
  <si>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</si>
  <si>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</si>
  <si>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</si>
  <si>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</si>
  <si>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</si>
  <si>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</si>
  <si>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</si>
  <si>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</si>
  <si>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</si>
  <si>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</si>
  <si>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</si>
  <si>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</si>
  <si>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</si>
  <si>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</si>
  <si>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</si>
  <si>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</si>
  <si>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</si>
  <si>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</si>
  <si>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</si>
  <si>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</si>
  <si>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</si>
  <si>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</si>
  <si>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</si>
  <si>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</si>
  <si>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</si>
  <si>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</si>
  <si>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</si>
  <si>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</si>
  <si>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</si>
  <si>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</si>
  <si>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</si>
  <si>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</si>
  <si>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</si>
  <si>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</si>
  <si>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</si>
  <si>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</si>
  <si>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</si>
  <si>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</si>
  <si>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</si>
  <si>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</si>
  <si>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</si>
  <si>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</si>
  <si>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</si>
  <si>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</si>
  <si>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</si>
  <si>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</si>
  <si>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</si>
  <si>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</si>
  <si>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</si>
  <si>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</si>
  <si>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</si>
  <si>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</si>
  <si>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</si>
  <si>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</si>
  <si>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</si>
  <si>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</si>
  <si>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</si>
  <si>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</si>
  <si>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</si>
  <si>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</si>
  <si>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</si>
  <si>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</si>
  <si>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</si>
  <si>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</si>
  <si>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</si>
  <si>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</si>
  <si>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</si>
  <si>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</si>
  <si>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</si>
  <si>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</si>
  <si>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</si>
  <si>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</si>
  <si>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</si>
  <si>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</si>
  <si>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</si>
  <si>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</si>
  <si>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</si>
  <si>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</si>
  <si>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</si>
  <si>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</si>
  <si>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</si>
  <si>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</si>
  <si>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</si>
  <si>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</si>
  <si>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</si>
  <si>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</si>
  <si>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</si>
  <si>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</si>
  <si>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</si>
  <si>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</si>
  <si>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</si>
  <si>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</si>
  <si>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</si>
  <si>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</si>
  <si>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</si>
  <si>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</si>
  <si>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</si>
  <si>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</si>
  <si>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</si>
  <si>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</si>
  <si>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</si>
  <si>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</si>
  <si>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</si>
  <si>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</si>
  <si>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</si>
  <si>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</si>
  <si>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</si>
  <si>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</si>
  <si>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</si>
  <si>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</si>
  <si>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</si>
  <si>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</si>
  <si>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</si>
  <si>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</si>
  <si>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</si>
  <si>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</si>
  <si>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</si>
  <si>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</si>
  <si>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</si>
  <si>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</si>
  <si>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</si>
  <si>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</si>
  <si>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</si>
  <si>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</si>
  <si>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</si>
  <si>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</si>
  <si>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</si>
  <si>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</si>
  <si>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</si>
  <si>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</si>
  <si>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</si>
  <si>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</si>
  <si>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</si>
  <si>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</si>
  <si>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</si>
  <si>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</si>
  <si>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</si>
  <si>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</si>
  <si>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</si>
  <si>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</si>
  <si>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</si>
  <si>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</si>
  <si>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</si>
  <si>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</si>
  <si>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</si>
  <si>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</si>
  <si>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</si>
  <si>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</si>
  <si>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</si>
  <si>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</si>
  <si>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</si>
  <si>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</si>
  <si>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</si>
  <si>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</si>
  <si>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</si>
  <si>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</si>
  <si>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</si>
  <si>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</si>
  <si>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</si>
  <si>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</si>
  <si>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</si>
  <si>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</si>
  <si>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</si>
  <si>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</si>
  <si>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</si>
  <si>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</si>
  <si>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</si>
  <si>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</si>
  <si>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</si>
  <si>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</si>
  <si>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</si>
  <si>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</si>
  <si>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</si>
  <si>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</si>
  <si>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</si>
  <si>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</si>
  <si>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</si>
  <si>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</si>
  <si>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</si>
  <si>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</si>
  <si>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</si>
  <si>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</si>
  <si>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</si>
  <si>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</si>
  <si>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</si>
  <si>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</si>
  <si>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</si>
  <si>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</si>
  <si>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</si>
  <si>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</si>
  <si>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</si>
  <si>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</si>
  <si>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</si>
  <si>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</si>
  <si>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</si>
  <si>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</si>
  <si>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</si>
  <si>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</si>
  <si>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</si>
  <si>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</si>
  <si>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</si>
  <si>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</si>
  <si>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</si>
  <si>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</si>
  <si>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</si>
  <si>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</si>
  <si>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</si>
  <si>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</si>
  <si>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</si>
  <si>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</si>
  <si>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</si>
  <si>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</si>
  <si>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</si>
  <si>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</si>
  <si>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</si>
  <si>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</si>
  <si>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</si>
  <si>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</si>
  <si>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</si>
  <si>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</si>
  <si>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</si>
  <si>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</si>
  <si>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</si>
  <si>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</si>
  <si>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</si>
  <si>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</si>
  <si>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</si>
  <si>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</si>
  <si>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</si>
  <si>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</si>
  <si>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</si>
  <si>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</si>
  <si>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</si>
  <si>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</si>
  <si>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</si>
  <si>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</si>
  <si>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</si>
  <si>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</si>
  <si>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</si>
  <si>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</si>
  <si>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</si>
  <si>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</si>
  <si>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</si>
  <si>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</si>
  <si>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</si>
  <si>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</si>
  <si>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</si>
  <si>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</si>
  <si>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</si>
  <si>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</si>
  <si>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</si>
  <si>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</si>
  <si>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</si>
  <si>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</si>
  <si>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</si>
  <si>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</si>
  <si>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</si>
  <si>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</si>
  <si>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</si>
  <si>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</si>
  <si>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</si>
  <si>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</si>
  <si>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</si>
  <si>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</si>
  <si>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</si>
  <si>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</si>
  <si>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</si>
  <si>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</si>
  <si>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</si>
  <si>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</si>
  <si>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</si>
  <si>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</si>
  <si>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</si>
  <si>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</si>
  <si>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</si>
  <si>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</si>
  <si>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</si>
  <si>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</si>
  <si>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</si>
  <si>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</si>
  <si>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</si>
  <si>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</si>
  <si>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</si>
  <si>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</si>
  <si>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</si>
  <si>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</si>
  <si>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</si>
  <si>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</si>
  <si>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</si>
  <si>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</si>
  <si>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</si>
  <si>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</si>
  <si>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</si>
  <si>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</si>
  <si>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</si>
  <si>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</si>
  <si>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</si>
  <si>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</si>
  <si>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</si>
  <si>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</si>
  <si>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</si>
  <si>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</si>
  <si>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</si>
  <si>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</si>
  <si>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</si>
  <si>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</si>
  <si>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</si>
  <si>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</si>
  <si>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</si>
  <si>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</si>
  <si>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</si>
  <si>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</si>
  <si>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</si>
  <si>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</si>
  <si>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</si>
  <si>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</si>
  <si>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</si>
  <si>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</si>
  <si>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</si>
  <si>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</si>
  <si>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</si>
  <si>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</si>
  <si>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</si>
  <si>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</si>
  <si>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</si>
  <si>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</si>
  <si>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</si>
  <si>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</si>
  <si>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</si>
  <si>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</si>
  <si>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</si>
  <si>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</si>
  <si>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</si>
  <si>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</si>
  <si>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</si>
  <si>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</si>
  <si>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</si>
  <si>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</si>
  <si>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</si>
  <si>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</si>
  <si>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</si>
  <si>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</si>
  <si>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</si>
  <si>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</si>
  <si>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</si>
  <si>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</si>
  <si>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</si>
  <si>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</si>
  <si>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</si>
  <si>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</si>
  <si>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</si>
  <si>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</si>
  <si>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</si>
  <si>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</si>
  <si>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</si>
  <si>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</si>
  <si>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</si>
  <si>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</si>
  <si>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</si>
  <si>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</si>
  <si>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</si>
  <si>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</si>
  <si>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</si>
  <si>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</si>
  <si>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</si>
  <si>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</si>
  <si>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</si>
  <si>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</si>
  <si>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</si>
  <si>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</si>
  <si>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</si>
  <si>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</si>
  <si>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</si>
  <si>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</si>
  <si>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</si>
  <si>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</si>
  <si>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</si>
  <si>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</si>
  <si>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</si>
  <si>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</si>
  <si>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</si>
  <si>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</si>
  <si>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</si>
  <si>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</si>
  <si>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</si>
  <si>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</si>
  <si>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</si>
  <si>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</si>
  <si>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</si>
  <si>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</si>
  <si>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</si>
  <si>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</si>
  <si>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</si>
  <si>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</si>
  <si>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</si>
  <si>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</si>
  <si>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</si>
  <si>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</si>
  <si>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</si>
  <si>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</si>
  <si>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</si>
  <si>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</si>
  <si>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</si>
  <si>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</si>
  <si>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</si>
  <si>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</si>
  <si>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</si>
  <si>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</si>
  <si>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</si>
  <si>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</si>
  <si>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</si>
  <si>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</si>
  <si>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</si>
  <si>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</si>
  <si>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</si>
  <si>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</si>
  <si>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</si>
  <si>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</si>
  <si>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</si>
  <si>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</si>
  <si>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</si>
  <si>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</si>
  <si>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</si>
  <si>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</si>
  <si>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</si>
  <si>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</si>
  <si>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</si>
  <si>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</si>
  <si>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</si>
  <si>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</si>
  <si>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</si>
  <si>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</si>
  <si>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</si>
  <si>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</si>
  <si>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</si>
  <si>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</si>
  <si>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</si>
  <si>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</si>
  <si>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</si>
  <si>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</si>
  <si>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</si>
  <si>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</si>
  <si>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</si>
  <si>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</si>
  <si>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</si>
  <si>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</si>
  <si>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</si>
  <si>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</si>
  <si>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</si>
  <si>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</si>
  <si>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</si>
  <si>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</si>
  <si>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</si>
  <si>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</si>
  <si>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</si>
  <si>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</si>
  <si>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</si>
  <si>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</si>
  <si>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</si>
  <si>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</si>
  <si>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</si>
  <si>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</si>
  <si>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</si>
  <si>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</si>
  <si>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</si>
  <si>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</si>
  <si>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</si>
  <si>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</si>
  <si>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</si>
  <si>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</si>
  <si>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</si>
  <si>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</si>
  <si>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</si>
  <si>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</si>
  <si>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</si>
  <si>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</si>
  <si>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</si>
  <si>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</si>
  <si>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</si>
  <si>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</si>
  <si>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</si>
  <si>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</si>
  <si>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</si>
  <si>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</si>
  <si>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</si>
  <si>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</si>
  <si>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</si>
  <si>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</si>
  <si>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</si>
  <si>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</si>
  <si>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</si>
  <si>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</si>
  <si>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</si>
  <si>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</si>
  <si>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</si>
  <si>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</si>
  <si>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</si>
  <si>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</si>
  <si>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</si>
  <si>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</si>
  <si>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</si>
  <si>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</si>
  <si>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</si>
  <si>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</si>
  <si>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</si>
  <si>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</si>
  <si>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</si>
  <si>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</si>
  <si>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</si>
  <si>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</si>
  <si>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</si>
  <si>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</si>
  <si>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</si>
  <si>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</si>
  <si>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</si>
  <si>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</si>
  <si>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</si>
  <si>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</si>
  <si>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</si>
  <si>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</si>
  <si>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</si>
  <si>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</si>
  <si>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</si>
  <si>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</si>
  <si>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</si>
  <si>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</si>
  <si>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</si>
  <si>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</si>
  <si>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</si>
  <si>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</si>
  <si>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</si>
  <si>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</si>
  <si>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</si>
  <si>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</si>
  <si>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</si>
  <si>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</si>
  <si>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</si>
  <si>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</si>
  <si>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</si>
  <si>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</si>
  <si>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</si>
  <si>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</si>
  <si>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</si>
  <si>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</si>
  <si>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</si>
  <si>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</si>
  <si>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</si>
  <si>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</si>
  <si>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</si>
  <si>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</si>
  <si>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</si>
  <si>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</si>
  <si>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</si>
  <si>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</si>
  <si>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</si>
  <si>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</si>
  <si>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</si>
  <si>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</si>
  <si>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</si>
  <si>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</si>
  <si>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</si>
  <si>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</si>
  <si>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</si>
  <si>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</si>
  <si>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</si>
  <si>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</si>
  <si>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</si>
  <si>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</si>
  <si>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</si>
  <si>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</si>
  <si>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</si>
  <si>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</si>
  <si>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</si>
  <si>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</si>
  <si>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</si>
  <si>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</si>
  <si>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</si>
  <si>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</si>
  <si>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</si>
  <si>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</si>
  <si>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</si>
  <si>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</si>
  <si>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</si>
  <si>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</si>
  <si>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</si>
  <si>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</si>
  <si>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</si>
  <si>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</si>
  <si>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</si>
  <si>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</si>
  <si>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</si>
  <si>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</si>
  <si>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</si>
  <si>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</si>
  <si>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</si>
  <si>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</si>
  <si>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</si>
  <si>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</si>
  <si>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</si>
  <si>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</si>
  <si>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</si>
  <si>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</si>
  <si>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</si>
  <si>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</si>
  <si>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</si>
  <si>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</si>
  <si>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</si>
  <si>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</si>
  <si>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</si>
  <si>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</si>
  <si>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</si>
  <si>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</si>
  <si>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</si>
  <si>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</si>
  <si>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</si>
  <si>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</si>
  <si>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</si>
  <si>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</si>
  <si>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</si>
  <si>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</si>
  <si>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</si>
  <si>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</si>
  <si>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</si>
  <si>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</si>
  <si>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</si>
  <si>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</si>
  <si>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</si>
  <si>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</si>
  <si>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</si>
  <si>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</si>
  <si>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</si>
  <si>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</si>
  <si>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</si>
  <si>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</si>
  <si>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</si>
  <si>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</si>
  <si>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</si>
  <si>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</si>
  <si>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</si>
  <si>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</si>
  <si>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</si>
  <si>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</si>
  <si>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</si>
  <si>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</si>
  <si>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</si>
  <si>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</si>
  <si>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</si>
  <si>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</si>
  <si>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</si>
  <si>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</si>
  <si>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</si>
  <si>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</si>
  <si>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</si>
  <si>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</si>
  <si>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</si>
  <si>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</si>
  <si>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</si>
  <si>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</si>
  <si>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</si>
  <si>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</si>
  <si>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</si>
  <si>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</si>
  <si>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</si>
  <si>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</si>
  <si>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</si>
  <si>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</si>
  <si>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</si>
  <si>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</si>
  <si>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</si>
  <si>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</si>
  <si>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</si>
  <si>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</si>
  <si>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</si>
  <si>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</si>
  <si>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</si>
  <si>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</si>
  <si>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</si>
  <si>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</si>
  <si>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</si>
  <si>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</si>
  <si>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</si>
  <si>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</si>
  <si>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</si>
  <si>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</si>
  <si>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</si>
  <si>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</si>
  <si>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</si>
  <si>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</si>
  <si>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</si>
  <si>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</si>
  <si>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</si>
  <si>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</si>
  <si>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</si>
  <si>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</si>
  <si>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</si>
  <si>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</si>
  <si>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</si>
  <si>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</si>
  <si>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</si>
  <si>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</si>
  <si>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</si>
  <si>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</si>
  <si>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</si>
  <si>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</si>
  <si>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</si>
  <si>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</si>
  <si>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</si>
  <si>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</si>
  <si>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</si>
  <si>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</si>
  <si>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</si>
  <si>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</si>
  <si>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</si>
  <si>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</si>
  <si>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</si>
  <si>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</si>
  <si>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</si>
  <si>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</si>
  <si>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</si>
  <si>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</si>
  <si>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</si>
  <si>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</si>
  <si>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</si>
  <si>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</si>
  <si>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</si>
  <si>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</si>
  <si>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</si>
  <si>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</si>
  <si>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</si>
  <si>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</si>
  <si>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</si>
  <si>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</si>
  <si>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</si>
  <si>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</si>
  <si>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</si>
  <si>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</si>
  <si>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</si>
  <si>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</si>
  <si>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</si>
  <si>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</si>
  <si>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</si>
  <si>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</si>
  <si>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</si>
  <si>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</si>
  <si>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</si>
  <si>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</si>
  <si>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</si>
  <si>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</si>
  <si>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</si>
  <si>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</si>
  <si>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</si>
  <si>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</si>
  <si>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</si>
  <si>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</si>
  <si>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</si>
  <si>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</si>
  <si>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</si>
  <si>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</si>
  <si>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</si>
  <si>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</si>
  <si>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</si>
  <si>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</si>
  <si>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</si>
  <si>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</si>
  <si>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</si>
  <si>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</si>
  <si>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</si>
  <si>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</si>
  <si>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</si>
  <si>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</si>
  <si>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</si>
  <si>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</si>
  <si>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</si>
  <si>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</si>
  <si>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</si>
  <si>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</si>
  <si>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</si>
  <si>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</si>
  <si>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</si>
  <si>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</si>
  <si>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</si>
  <si>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</si>
  <si>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</si>
  <si>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</si>
  <si>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</si>
  <si>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</si>
  <si>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</si>
  <si>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</si>
  <si>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</si>
  <si>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</si>
  <si>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</si>
  <si>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</si>
  <si>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</si>
  <si>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</si>
  <si>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</si>
  <si>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</si>
  <si>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</si>
  <si>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</si>
  <si>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</si>
  <si>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</si>
  <si>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</si>
  <si>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</si>
  <si>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</si>
  <si>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</si>
  <si>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</si>
  <si>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</si>
  <si>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</si>
  <si>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</si>
  <si>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</si>
  <si>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</si>
  <si>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</si>
  <si>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</si>
  <si>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</si>
  <si>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</si>
  <si>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</si>
  <si>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</si>
  <si>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</si>
  <si>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</si>
  <si>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</si>
  <si>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</si>
  <si>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</si>
  <si>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</si>
  <si>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</si>
  <si>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</si>
  <si>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</si>
  <si>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</si>
  <si>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</si>
  <si>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</si>
  <si>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</si>
  <si>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</si>
  <si>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</si>
  <si>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</si>
  <si>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</si>
  <si>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</si>
  <si>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</si>
  <si>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</si>
  <si>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</si>
  <si>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</si>
  <si>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</si>
  <si>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</si>
  <si>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</si>
  <si>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</si>
  <si>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</si>
  <si>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</si>
  <si>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</si>
  <si>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</si>
  <si>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</si>
  <si>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</si>
  <si>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</si>
  <si>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</si>
  <si>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</si>
  <si>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</si>
  <si>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</si>
  <si>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</si>
  <si>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</si>
  <si>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</si>
  <si>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</si>
  <si>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</si>
  <si>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</si>
  <si>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</si>
  <si>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</si>
  <si>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</si>
  <si>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</si>
  <si>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</si>
  <si>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</si>
  <si>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</si>
  <si>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</si>
  <si>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</si>
  <si>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</si>
  <si>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</si>
  <si>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</si>
  <si>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</si>
  <si>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</si>
  <si>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</si>
  <si>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</si>
  <si>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</si>
  <si>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</si>
  <si>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</si>
  <si>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</si>
  <si>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</si>
  <si>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</si>
  <si>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</si>
  <si>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</si>
  <si>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</si>
  <si>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</si>
  <si>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</si>
  <si>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</si>
  <si>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</si>
  <si>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</si>
  <si>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</si>
  <si>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</si>
  <si>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</si>
  <si>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</si>
  <si>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</si>
  <si>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</si>
  <si>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</si>
  <si>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</si>
  <si>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</si>
  <si>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</si>
  <si>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</si>
  <si>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</si>
  <si>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</si>
  <si>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</si>
  <si>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</si>
  <si>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</si>
  <si>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</si>
  <si>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</si>
  <si>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</si>
  <si>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</si>
  <si>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</si>
  <si>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</si>
  <si>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</si>
  <si>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</si>
  <si>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</si>
  <si>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</si>
  <si>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</si>
  <si>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</si>
  <si>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</si>
  <si>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</si>
  <si>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</si>
  <si>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</si>
  <si>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</si>
  <si>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</si>
  <si>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</si>
  <si>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</si>
  <si>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</si>
  <si>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</si>
  <si>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</si>
  <si>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</si>
  <si>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</si>
  <si>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</si>
  <si>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</si>
  <si>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</si>
  <si>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</si>
  <si>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</si>
  <si>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</si>
  <si>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</si>
  <si>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</si>
  <si>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</si>
  <si>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</si>
  <si>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</si>
  <si>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</si>
  <si>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</si>
  <si>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</si>
  <si>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</si>
  <si>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</si>
  <si>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</si>
  <si>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</si>
  <si>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</si>
  <si>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</si>
  <si>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</si>
  <si>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</si>
  <si>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</si>
  <si>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</si>
  <si>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</si>
  <si>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</si>
  <si>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</si>
  <si>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</si>
  <si>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</si>
  <si>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</si>
  <si>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</si>
  <si>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</si>
  <si>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</si>
  <si>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</si>
  <si>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</si>
  <si>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</si>
  <si>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</si>
  <si>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</si>
  <si>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</si>
  <si>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</si>
  <si>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</si>
  <si>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</si>
  <si>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</si>
  <si>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</si>
  <si>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</si>
  <si>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</si>
  <si>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</si>
  <si>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</si>
  <si>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</si>
  <si>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</si>
  <si>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</si>
  <si>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</si>
  <si>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</si>
  <si>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</si>
  <si>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</si>
  <si>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</si>
  <si>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</si>
  <si>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</si>
  <si>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</si>
  <si>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</si>
  <si>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</si>
  <si>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</si>
  <si>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</si>
  <si>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</si>
  <si>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</si>
  <si>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</si>
  <si>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</si>
  <si>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</si>
  <si>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</si>
  <si>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</si>
  <si>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</si>
  <si>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</si>
  <si>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</si>
  <si>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</si>
  <si>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</si>
  <si>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</si>
  <si>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</si>
  <si>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</si>
  <si>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</si>
  <si>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</si>
  <si>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</si>
  <si>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</si>
  <si>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</si>
  <si>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</si>
  <si>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</si>
  <si>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</si>
  <si>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</si>
  <si>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</si>
  <si>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</si>
  <si>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</si>
  <si>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</si>
  <si>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</si>
  <si>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</si>
  <si>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</si>
  <si>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</si>
  <si>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</si>
  <si>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</si>
  <si>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</si>
  <si>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</si>
  <si>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</si>
  <si>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</si>
  <si>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</si>
  <si>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</si>
  <si>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</si>
  <si>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</si>
  <si>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</si>
  <si>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</si>
  <si>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</si>
  <si>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</si>
  <si>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</si>
  <si>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</si>
  <si>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</si>
  <si>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</si>
  <si>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</si>
  <si>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</si>
  <si>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</si>
  <si>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</si>
  <si>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</si>
  <si>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</si>
  <si>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</si>
  <si>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</si>
  <si>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</si>
  <si>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</si>
  <si>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</si>
  <si>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</si>
  <si>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</si>
  <si>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</si>
  <si>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</si>
  <si>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</si>
  <si>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</si>
  <si>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</si>
  <si>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</si>
  <si>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</si>
  <si>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</si>
  <si>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</si>
  <si>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</si>
  <si>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</si>
  <si>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</si>
  <si>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</si>
  <si>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</si>
  <si>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</si>
  <si>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</si>
  <si>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</si>
  <si>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</si>
  <si>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</si>
  <si>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</si>
  <si>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</si>
  <si>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</si>
  <si>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</si>
  <si>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</si>
  <si>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</si>
  <si>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</si>
  <si>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</si>
  <si>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</si>
  <si>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</si>
  <si>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</si>
  <si>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</si>
  <si>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</si>
  <si>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</si>
  <si>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</si>
  <si>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</si>
  <si>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</si>
  <si>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</si>
  <si>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</si>
  <si>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</si>
  <si>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</si>
  <si>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</si>
  <si>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</si>
  <si>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</si>
  <si>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</si>
  <si>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</si>
  <si>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</si>
  <si>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</si>
  <si>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</si>
  <si>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</si>
  <si>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</si>
  <si>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</si>
  <si>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</si>
  <si>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</si>
  <si>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</si>
  <si>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</si>
  <si>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</si>
  <si>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</si>
  <si>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</si>
  <si>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</si>
  <si>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</si>
  <si>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</si>
  <si>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</si>
  <si>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</si>
  <si>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</si>
  <si>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</si>
  <si>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</si>
  <si>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</si>
  <si>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</si>
  <si>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</si>
  <si>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</si>
  <si>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</si>
  <si>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</si>
  <si>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</si>
  <si>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</si>
  <si>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</si>
  <si>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</si>
  <si>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</si>
  <si>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</si>
  <si>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</si>
  <si>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</si>
  <si>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</si>
  <si>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</si>
  <si>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</si>
  <si>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</si>
  <si>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</si>
  <si>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</si>
  <si>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</si>
  <si>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</si>
  <si>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</si>
  <si>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</si>
  <si>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</si>
  <si>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</si>
  <si>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</si>
  <si>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</si>
  <si>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</si>
  <si>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</si>
  <si>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</si>
  <si>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</si>
  <si>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</si>
  <si>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</si>
  <si>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</si>
  <si>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</si>
  <si>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</si>
  <si>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</si>
  <si>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</si>
  <si>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</si>
  <si>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</si>
  <si>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</si>
  <si>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</si>
  <si>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</si>
  <si>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</si>
  <si>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</si>
  <si>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</si>
  <si>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</si>
  <si>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</si>
  <si>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</si>
  <si>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</si>
  <si>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</si>
  <si>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</si>
  <si>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</si>
  <si>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</si>
  <si>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</si>
  <si>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</si>
  <si>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</si>
  <si>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</si>
  <si>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</si>
  <si>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</si>
  <si>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</si>
  <si>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</si>
  <si>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</si>
  <si>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</si>
  <si>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</si>
  <si>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</si>
  <si>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</si>
  <si>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</si>
  <si>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</si>
  <si>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</si>
  <si>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</si>
  <si>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</si>
  <si>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</si>
  <si>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</si>
  <si>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</si>
  <si>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</si>
  <si>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</si>
  <si>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</si>
  <si>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</si>
  <si>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</si>
  <si>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</si>
  <si>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</si>
  <si>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</si>
  <si>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</si>
  <si>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</si>
  <si>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</si>
  <si>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</si>
  <si>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</si>
  <si>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</si>
  <si>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</si>
  <si>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</si>
  <si>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</si>
  <si>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</si>
  <si>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</si>
  <si>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</si>
  <si>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</si>
  <si>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</si>
  <si>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</si>
  <si>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</si>
  <si>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</si>
  <si>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</si>
  <si>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</si>
  <si>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</si>
  <si>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</si>
  <si>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</si>
  <si>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</si>
  <si>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</si>
  <si>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</si>
  <si>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</si>
  <si>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</si>
  <si>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</si>
  <si>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</si>
  <si>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</si>
  <si>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</si>
  <si>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</si>
  <si>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</si>
  <si>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</si>
  <si>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</si>
  <si>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</si>
  <si>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</si>
  <si>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</si>
  <si>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</si>
  <si>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</si>
  <si>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</si>
  <si>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</si>
  <si>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</si>
  <si>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</si>
  <si>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</si>
  <si>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</si>
  <si>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</si>
  <si>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</si>
  <si>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</si>
  <si>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</si>
  <si>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</si>
  <si>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</si>
  <si>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</si>
  <si>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</si>
  <si>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</si>
  <si>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</si>
  <si>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</si>
  <si>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</si>
  <si>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</si>
  <si>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</si>
  <si>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</si>
  <si>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</si>
  <si>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</si>
  <si>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</si>
  <si>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</si>
  <si>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</si>
  <si>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</si>
  <si>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</si>
  <si>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</si>
  <si>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</si>
  <si>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</si>
  <si>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</si>
  <si>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</si>
  <si>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</si>
  <si>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</si>
  <si>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</si>
  <si>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</si>
  <si>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</si>
  <si>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</si>
  <si>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</si>
  <si>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</si>
  <si>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</si>
  <si>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</si>
  <si>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</si>
  <si>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</si>
  <si>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</si>
  <si>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</si>
  <si>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</si>
  <si>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</si>
  <si>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</si>
  <si>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</si>
  <si>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</si>
  <si>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</si>
  <si>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</si>
  <si>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</si>
  <si>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</si>
  <si>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</si>
  <si>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</si>
  <si>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</si>
  <si>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</si>
  <si>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</si>
  <si>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</si>
  <si>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</si>
  <si>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</si>
  <si>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</si>
  <si>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</si>
  <si>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</si>
  <si>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</si>
  <si>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</si>
  <si>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</si>
  <si>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</si>
  <si>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</si>
  <si>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</si>
  <si>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</si>
  <si>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</si>
  <si>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</si>
  <si>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</si>
  <si>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</si>
  <si>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</si>
  <si>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</si>
  <si>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</si>
  <si>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</si>
  <si>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</si>
  <si>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</si>
  <si>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</si>
  <si>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</si>
  <si>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</si>
  <si>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</si>
  <si>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</si>
  <si>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</si>
  <si>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</si>
  <si>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</si>
  <si>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</si>
  <si>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</si>
  <si>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</si>
  <si>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</si>
  <si>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</si>
  <si>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</si>
  <si>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</si>
  <si>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</si>
  <si>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</si>
  <si>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</si>
  <si>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</si>
  <si>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</si>
  <si>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</si>
  <si>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</si>
  <si>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</si>
  <si>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</si>
  <si>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</si>
  <si>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</si>
  <si>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</si>
  <si>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</si>
  <si>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</si>
  <si>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</si>
  <si>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</si>
  <si>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</si>
  <si>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</si>
  <si>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</si>
  <si>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</si>
  <si>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</si>
  <si>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</si>
  <si>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</si>
  <si>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</si>
  <si>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</si>
  <si>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</si>
  <si>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</si>
  <si>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</si>
  <si>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</si>
  <si>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</si>
  <si>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</si>
  <si>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</si>
  <si>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</si>
  <si>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</si>
  <si>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</si>
  <si>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</si>
  <si>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</si>
  <si>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</si>
  <si>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</si>
  <si>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</si>
  <si>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</si>
  <si>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</si>
  <si>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</si>
  <si>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</si>
  <si>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</si>
  <si>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</si>
  <si>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</si>
  <si>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</si>
  <si>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</si>
  <si>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</si>
  <si>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</si>
  <si>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</si>
  <si>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</si>
  <si>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</si>
  <si>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</si>
  <si>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</si>
  <si>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</si>
  <si>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</si>
  <si>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</si>
  <si>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</si>
  <si>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</si>
  <si>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</si>
  <si>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</si>
  <si>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</si>
  <si>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</si>
  <si>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</si>
  <si>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</si>
  <si>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</si>
  <si>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</si>
  <si>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</si>
  <si>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</si>
  <si>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</si>
  <si>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</si>
  <si>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</si>
  <si>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</si>
  <si>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</si>
  <si>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</si>
  <si>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</si>
  <si>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</si>
  <si>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</si>
  <si>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</si>
  <si>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</si>
  <si>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</si>
  <si>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</si>
  <si>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</si>
  <si>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</si>
  <si>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</si>
  <si>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</si>
  <si>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</si>
  <si>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</si>
  <si>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</si>
  <si>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</si>
  <si>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</si>
  <si>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</si>
  <si>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</si>
  <si>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</si>
  <si>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</si>
  <si>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</si>
  <si>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</si>
  <si>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</si>
  <si>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</si>
  <si>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</si>
  <si>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</si>
  <si>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</si>
  <si>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</si>
  <si>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</si>
  <si>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</si>
  <si>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</si>
  <si>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</si>
  <si>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</si>
  <si>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</si>
  <si>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</si>
  <si>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</si>
  <si>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</si>
  <si>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</si>
  <si>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</si>
  <si>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</si>
  <si>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</si>
  <si>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</si>
  <si>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</si>
  <si>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</si>
  <si>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</si>
  <si>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</si>
  <si>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</si>
  <si>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</si>
  <si>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</si>
  <si>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</si>
  <si>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</si>
  <si>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</si>
  <si>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</si>
  <si>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</si>
  <si>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</si>
  <si>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</si>
  <si>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</si>
  <si>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</si>
  <si>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</si>
  <si>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</si>
  <si>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</si>
  <si>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</si>
  <si>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</si>
  <si>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</si>
  <si>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</si>
  <si>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</si>
  <si>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</si>
  <si>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</si>
  <si>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</si>
  <si>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</si>
  <si>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</si>
  <si>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</si>
  <si>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</si>
  <si>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</si>
  <si>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</si>
  <si>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</si>
  <si>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</si>
  <si>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</si>
  <si>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</si>
  <si>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</si>
  <si>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</si>
  <si>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</si>
  <si>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</si>
  <si>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</si>
  <si>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</si>
  <si>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</si>
  <si>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</si>
  <si>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</si>
  <si>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</si>
  <si>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</si>
  <si>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</si>
  <si>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</si>
  <si>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</si>
  <si>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</si>
  <si>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</si>
  <si>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</si>
  <si>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</si>
  <si>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</si>
  <si>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</si>
  <si>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</si>
  <si>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</si>
  <si>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</si>
  <si>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</si>
  <si>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</si>
  <si>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</si>
  <si>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</si>
  <si>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</si>
  <si>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</si>
  <si>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</si>
  <si>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</si>
  <si>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</si>
  <si>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</si>
  <si>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</si>
  <si>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</si>
  <si>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</si>
  <si>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</si>
  <si>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</si>
  <si>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</si>
  <si>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</si>
  <si>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</si>
  <si>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</si>
  <si>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</si>
  <si>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</si>
  <si>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</si>
  <si>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</si>
  <si>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</si>
  <si>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</si>
  <si>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</si>
  <si>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</si>
  <si>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</si>
  <si>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</si>
  <si>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</si>
  <si>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</si>
  <si>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</si>
  <si>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</si>
  <si>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</si>
  <si>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</si>
  <si>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</si>
  <si>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</si>
  <si>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</si>
  <si>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</si>
  <si>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</si>
  <si>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</si>
  <si>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</si>
  <si>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</si>
  <si>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</si>
  <si>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</si>
  <si>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</si>
  <si>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</si>
  <si>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</si>
  <si>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</si>
  <si>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</si>
  <si>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</si>
  <si>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</si>
  <si>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</si>
  <si>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</si>
  <si>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</si>
  <si>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</si>
  <si>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</si>
  <si>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</si>
  <si>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</si>
  <si>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</si>
  <si>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</si>
  <si>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</si>
  <si>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</si>
  <si>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</si>
  <si>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</si>
  <si>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</si>
  <si>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</si>
  <si>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</si>
  <si>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</si>
  <si>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</si>
  <si>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</si>
  <si>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</si>
  <si>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</si>
  <si>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</si>
  <si>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</si>
  <si>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</si>
  <si>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</si>
  <si>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</si>
  <si>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</si>
  <si>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</si>
  <si>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</si>
  <si>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</si>
  <si>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</si>
  <si>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</si>
  <si>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</si>
  <si>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</si>
  <si>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</si>
  <si>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</si>
  <si>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</si>
  <si>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</si>
  <si>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</si>
  <si>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</si>
  <si>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</si>
  <si>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</si>
  <si>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</si>
  <si>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</si>
  <si>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</si>
  <si>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</si>
  <si>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</si>
  <si>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</si>
  <si>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</si>
  <si>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</si>
  <si>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</si>
  <si>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</si>
  <si>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</si>
  <si>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</si>
  <si>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</si>
  <si>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</si>
  <si>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</si>
  <si>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</si>
  <si>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</si>
  <si>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</si>
  <si>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</si>
  <si>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</si>
  <si>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</si>
  <si>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</si>
  <si>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</si>
  <si>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</si>
  <si>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</si>
  <si>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</si>
  <si>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</si>
  <si>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</si>
  <si>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</si>
  <si>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</si>
  <si>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</si>
  <si>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</si>
  <si>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</si>
  <si>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</si>
  <si>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</si>
  <si>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</si>
  <si>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</si>
  <si>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</si>
  <si>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</si>
  <si>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</si>
  <si>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</si>
  <si>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</si>
  <si>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</si>
  <si>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</si>
  <si>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</si>
  <si>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</si>
  <si>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</si>
  <si>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</si>
  <si>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</si>
  <si>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</si>
  <si>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</si>
  <si>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</si>
  <si>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</si>
  <si>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</si>
  <si>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</si>
  <si>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</si>
  <si>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</si>
  <si>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</si>
  <si>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</si>
  <si>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</si>
  <si>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</si>
  <si>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</si>
  <si>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</si>
  <si>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</si>
  <si>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</si>
  <si>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</si>
  <si>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</si>
  <si>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</si>
  <si>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</si>
  <si>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</si>
  <si>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</si>
  <si>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</si>
  <si>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</si>
  <si>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</si>
  <si>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</si>
  <si>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</si>
  <si>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</si>
  <si>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</si>
  <si>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</si>
  <si>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</si>
  <si>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</si>
  <si>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</si>
  <si>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</si>
  <si>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</si>
  <si>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</si>
  <si>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</si>
  <si>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</si>
  <si>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</si>
  <si>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</si>
  <si>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</si>
  <si>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</si>
  <si>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</si>
  <si>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</si>
  <si>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</si>
  <si>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</si>
  <si>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</si>
  <si>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</si>
  <si>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</si>
  <si>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</si>
  <si>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</si>
  <si>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</si>
  <si>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</si>
  <si>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</si>
  <si>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</si>
  <si>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</si>
  <si>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</si>
  <si>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</si>
  <si>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</si>
  <si>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</si>
  <si>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</si>
  <si>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</si>
  <si>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</si>
  <si>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</si>
  <si>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</si>
  <si>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</si>
  <si>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</si>
  <si>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</si>
  <si>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</si>
  <si>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</si>
  <si>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</si>
  <si>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</si>
  <si>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</si>
  <si>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</si>
  <si>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</si>
  <si>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</si>
  <si>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</si>
  <si>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</si>
  <si>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</si>
  <si>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</si>
  <si>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</si>
  <si>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</si>
  <si>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</si>
  <si>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</si>
  <si>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</si>
  <si>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</si>
  <si>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</si>
  <si>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</si>
  <si>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</si>
  <si>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</si>
  <si>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</si>
  <si>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</si>
  <si>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</si>
  <si>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</si>
  <si>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</si>
  <si>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</si>
  <si>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</si>
  <si>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</si>
  <si>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</si>
  <si>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</si>
  <si>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</si>
  <si>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</si>
  <si>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</si>
  <si>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</si>
  <si>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</si>
  <si>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</si>
  <si>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</si>
  <si>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</si>
  <si>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</si>
  <si>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</si>
  <si>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</si>
  <si>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</si>
  <si>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</si>
  <si>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</si>
  <si>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</si>
  <si>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</si>
  <si>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</si>
  <si>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</si>
  <si>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</si>
  <si>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</si>
  <si>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</si>
  <si>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</si>
  <si>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</si>
  <si>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</si>
  <si>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</si>
  <si>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</si>
  <si>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</si>
  <si>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</si>
  <si>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</si>
  <si>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</si>
  <si>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</si>
  <si>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</si>
  <si>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</si>
  <si>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</si>
  <si>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</si>
  <si>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</si>
  <si>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</si>
  <si>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</si>
  <si>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</si>
  <si>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</si>
  <si>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</si>
  <si>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</si>
  <si>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</si>
  <si>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</si>
  <si>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</si>
  <si>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</si>
  <si>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</si>
  <si>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</si>
  <si>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</si>
  <si>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</si>
  <si>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</si>
  <si>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</si>
  <si>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</si>
  <si>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</si>
  <si>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</si>
  <si>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</si>
  <si>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</si>
  <si>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</si>
  <si>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</si>
  <si>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</si>
  <si>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</si>
  <si>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</si>
  <si>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</si>
  <si>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</si>
  <si>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</si>
  <si>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</si>
  <si>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</si>
  <si>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</si>
  <si>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</si>
  <si>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</si>
  <si>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</si>
  <si>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</si>
  <si>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</si>
  <si>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</si>
  <si>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</si>
  <si>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</si>
  <si>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</si>
  <si>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</si>
  <si>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</si>
  <si>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</si>
  <si>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</si>
  <si>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</si>
  <si>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</si>
  <si>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</si>
  <si>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</si>
  <si>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</si>
  <si>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</si>
  <si>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</si>
  <si>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</si>
  <si>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</si>
  <si>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</si>
  <si>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</si>
  <si>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</si>
  <si>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</si>
  <si>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</si>
  <si>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</si>
  <si>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</si>
  <si>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</si>
  <si>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</si>
  <si>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</si>
  <si>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</si>
  <si>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</si>
  <si>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</si>
  <si>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</si>
  <si>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</si>
  <si>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</si>
  <si>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</si>
  <si>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</si>
  <si>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</si>
  <si>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</si>
  <si>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</si>
  <si>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</si>
  <si>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</si>
  <si>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</si>
  <si>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</si>
  <si>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</si>
  <si>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</si>
  <si>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</si>
  <si>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</si>
  <si>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</si>
  <si>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</si>
  <si>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</si>
  <si>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</si>
  <si>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</si>
  <si>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</si>
  <si>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</si>
  <si>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</si>
  <si>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</si>
  <si>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</si>
  <si>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</si>
  <si>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</si>
  <si>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</si>
  <si>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</si>
  <si>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</si>
  <si>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</si>
  <si>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</si>
  <si>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</si>
  <si>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</si>
  <si>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</si>
  <si>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</si>
  <si>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</si>
  <si>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</si>
  <si>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</si>
  <si>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</si>
  <si>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</si>
  <si>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</si>
  <si>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</si>
  <si>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</si>
  <si>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</si>
  <si>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</si>
  <si>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</si>
  <si>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</si>
  <si>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</si>
  <si>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</si>
  <si>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</si>
  <si>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</si>
  <si>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</si>
  <si>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</si>
  <si>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</si>
  <si>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</si>
  <si>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</si>
  <si>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</si>
  <si>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</si>
  <si>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</si>
  <si>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</si>
  <si>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</si>
  <si>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</si>
  <si>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</si>
  <si>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</si>
  <si>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</si>
  <si>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</si>
  <si>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</si>
  <si>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</si>
  <si>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</si>
  <si>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</si>
  <si>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</si>
  <si>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</si>
  <si>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</si>
  <si>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</si>
  <si>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</si>
  <si>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</si>
  <si>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</si>
  <si>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</si>
  <si>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</si>
  <si>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</si>
  <si>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</si>
  <si>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</si>
  <si>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</si>
  <si>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</si>
  <si>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</si>
  <si>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</si>
  <si>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</si>
  <si>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</si>
  <si>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</si>
  <si>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</si>
  <si>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</si>
  <si>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</si>
  <si>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</si>
  <si>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</si>
  <si>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</si>
  <si>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</si>
  <si>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</si>
  <si>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</si>
  <si>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</si>
  <si>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</si>
  <si>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</si>
  <si>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</si>
  <si>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</si>
  <si>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</si>
  <si>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</si>
  <si>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</si>
  <si>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</si>
  <si>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</si>
  <si>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</si>
  <si>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</si>
  <si>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</si>
  <si>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</si>
  <si>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</si>
  <si>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</si>
  <si>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</si>
  <si>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</si>
  <si>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</si>
  <si>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</si>
  <si>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</si>
  <si>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</si>
  <si>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</si>
  <si>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</si>
  <si>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</si>
  <si>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</si>
  <si>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</si>
  <si>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</si>
  <si>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</si>
  <si>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</si>
  <si>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</si>
  <si>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</si>
  <si>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</si>
  <si>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</si>
  <si>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</si>
  <si>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</si>
  <si>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</si>
  <si>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</si>
  <si>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</si>
  <si>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</si>
  <si>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</si>
  <si>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</si>
  <si>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</si>
  <si>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</si>
  <si>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</si>
  <si>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</si>
  <si>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</si>
  <si>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</si>
  <si>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</si>
  <si>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</si>
  <si>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</si>
  <si>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</si>
  <si>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</si>
  <si>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</si>
  <si>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</si>
  <si>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</si>
  <si>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</si>
  <si>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</si>
  <si>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</si>
  <si>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</si>
  <si>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</si>
  <si>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</si>
  <si>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</si>
  <si>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</si>
  <si>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</si>
  <si>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</si>
  <si>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</si>
  <si>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</si>
  <si>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</si>
  <si>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</si>
  <si>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</si>
  <si>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</si>
  <si>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</si>
  <si>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</si>
  <si>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</si>
  <si>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</si>
  <si>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</si>
  <si>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</si>
  <si>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</si>
  <si>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</si>
  <si>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</si>
  <si>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</si>
  <si>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</si>
  <si>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</si>
  <si>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</si>
  <si>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</si>
  <si>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</si>
  <si>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</si>
  <si>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</si>
  <si>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</si>
  <si>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</si>
  <si>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</si>
  <si>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</si>
  <si>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</si>
  <si>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</si>
  <si>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</si>
  <si>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</si>
  <si>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</si>
  <si>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</si>
  <si>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</si>
  <si>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</si>
  <si>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</si>
  <si>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</si>
  <si>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</si>
  <si>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</si>
  <si>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</si>
  <si>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</si>
  <si>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</si>
  <si>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</si>
  <si>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</si>
  <si>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</si>
  <si>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</si>
  <si>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</si>
  <si>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</si>
  <si>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</si>
  <si>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</si>
  <si>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</si>
  <si>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</si>
  <si>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</si>
  <si>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</si>
  <si>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</si>
  <si>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</si>
  <si>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</si>
  <si>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</si>
  <si>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</si>
  <si>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</si>
  <si>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</si>
  <si>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</si>
  <si>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</si>
  <si>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</si>
  <si>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</si>
  <si>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</si>
  <si>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</si>
  <si>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</si>
  <si>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</si>
  <si>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</si>
  <si>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</si>
  <si>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</si>
  <si>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</si>
  <si>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</si>
  <si>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</si>
  <si>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</si>
  <si>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</si>
  <si>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</si>
  <si>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</si>
  <si>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</si>
  <si>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</si>
  <si>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</si>
  <si>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</si>
  <si>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</si>
  <si>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</si>
  <si>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</si>
  <si>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</si>
  <si>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</si>
  <si>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</si>
  <si>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</si>
  <si>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</si>
  <si>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</si>
  <si>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</si>
  <si>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</si>
  <si>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</si>
  <si>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</si>
  <si>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</si>
  <si>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</si>
  <si>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</si>
  <si>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</si>
  <si>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</si>
  <si>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</si>
  <si>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</si>
  <si>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</si>
  <si>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</si>
  <si>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</si>
  <si>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</si>
  <si>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</si>
  <si>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</si>
  <si>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</si>
  <si>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</si>
  <si>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</si>
  <si>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</si>
  <si>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</si>
  <si>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</si>
  <si>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</si>
  <si>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</si>
  <si>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</si>
  <si>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</si>
  <si>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</si>
  <si>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</si>
  <si>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</si>
  <si>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</si>
  <si>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</si>
  <si>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</si>
  <si>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</si>
  <si>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</si>
  <si>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</si>
  <si>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</si>
  <si>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</si>
  <si>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</si>
  <si>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</si>
  <si>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</si>
  <si>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</si>
  <si>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</si>
  <si>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</si>
  <si>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</si>
  <si>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</si>
  <si>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</si>
  <si>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</si>
  <si>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</si>
  <si>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</si>
  <si>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</si>
  <si>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</si>
  <si>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</si>
  <si>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</si>
  <si>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</si>
  <si>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</si>
  <si>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</si>
  <si>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</si>
  <si>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</si>
  <si>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</si>
  <si>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</si>
  <si>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</si>
  <si>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</si>
  <si>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</si>
  <si>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</si>
  <si>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</si>
  <si>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</si>
  <si>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</si>
  <si>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</si>
  <si>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</si>
  <si>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</si>
  <si>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</si>
  <si>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</si>
  <si>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</si>
  <si>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</si>
  <si>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</si>
  <si>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</si>
  <si>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</si>
  <si>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</si>
  <si>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</si>
  <si>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</si>
  <si>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</si>
  <si>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</si>
  <si>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</si>
  <si>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</si>
  <si>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</si>
  <si>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</si>
  <si>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</si>
  <si>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</si>
  <si>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</si>
  <si>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</si>
  <si>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</si>
  <si>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</si>
  <si>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</si>
  <si>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</si>
  <si>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</si>
  <si>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</si>
  <si>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</si>
  <si>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</si>
  <si>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</si>
  <si>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</si>
  <si>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</si>
  <si>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</si>
  <si>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</si>
  <si>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</si>
  <si>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</si>
  <si>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</si>
  <si>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</si>
  <si>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</si>
  <si>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</si>
  <si>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</si>
  <si>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</si>
  <si>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</si>
  <si>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</si>
  <si>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</si>
  <si>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</si>
  <si>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</si>
  <si>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</si>
  <si>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</si>
  <si>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</si>
  <si>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</si>
  <si>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</si>
  <si>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</si>
  <si>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</si>
  <si>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</si>
  <si>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</si>
  <si>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</si>
  <si>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</si>
  <si>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</si>
  <si>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</si>
  <si>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</si>
  <si>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</si>
  <si>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</si>
  <si>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</si>
  <si>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</si>
  <si>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</si>
  <si>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</si>
  <si>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</si>
  <si>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</si>
  <si>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</si>
  <si>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</si>
  <si>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</si>
  <si>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</si>
  <si>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</si>
  <si>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</si>
  <si>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</si>
  <si>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</si>
  <si>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</si>
  <si>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</si>
  <si>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</si>
  <si>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</si>
  <si>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</si>
  <si>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</si>
  <si>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</si>
  <si>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</si>
  <si>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</si>
  <si>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</si>
  <si>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</si>
  <si>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</si>
  <si>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</si>
  <si>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</si>
  <si>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</si>
  <si>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</si>
  <si>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</si>
  <si>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</si>
  <si>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</si>
  <si>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</si>
  <si>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</si>
  <si>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</si>
  <si>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</si>
  <si>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</si>
  <si>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</si>
  <si>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</si>
  <si>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</si>
  <si>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</si>
  <si>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</si>
  <si>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</si>
  <si>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</si>
  <si>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</si>
  <si>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</si>
  <si>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</si>
  <si>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</si>
  <si>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</si>
  <si>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</si>
  <si>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</si>
  <si>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</si>
  <si>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</si>
  <si>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</si>
  <si>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</si>
  <si>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</si>
  <si>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</si>
  <si>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</si>
  <si>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</si>
  <si>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</si>
  <si>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</si>
  <si>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</si>
  <si>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</si>
  <si>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</si>
  <si>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</si>
  <si>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</si>
  <si>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</si>
  <si>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</si>
  <si>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</si>
  <si>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</si>
  <si>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</si>
  <si>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</si>
  <si>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</si>
  <si>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</si>
  <si>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</si>
  <si>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</si>
  <si>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</si>
  <si>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</si>
  <si>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</si>
  <si>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</si>
  <si>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</si>
  <si>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</si>
  <si>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</si>
  <si>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</si>
  <si>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</si>
  <si>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</si>
  <si>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</si>
  <si>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</si>
  <si>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</si>
  <si>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</si>
  <si>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</si>
  <si>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</si>
  <si>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</si>
  <si>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</si>
  <si>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</si>
  <si>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</si>
  <si>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</si>
  <si>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</si>
  <si>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</si>
  <si>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</si>
  <si>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</si>
  <si>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</si>
  <si>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</si>
  <si>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</si>
  <si>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</si>
  <si>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</si>
  <si>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</si>
  <si>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</si>
  <si>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</si>
  <si>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</si>
  <si>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</si>
  <si>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</si>
  <si>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</si>
  <si>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</si>
  <si>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</si>
  <si>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</si>
  <si>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</si>
  <si>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</si>
  <si>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</si>
  <si>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</si>
  <si>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</si>
  <si>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</si>
  <si>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</si>
  <si>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</si>
  <si>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</si>
  <si>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</si>
  <si>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</si>
  <si>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</si>
  <si>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</si>
  <si>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</si>
  <si>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</si>
  <si>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</si>
  <si>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</si>
  <si>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</si>
  <si>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</si>
  <si>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</si>
  <si>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</si>
  <si>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</si>
  <si>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</si>
  <si>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</si>
  <si>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</si>
  <si>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</si>
  <si>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</si>
  <si>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</si>
  <si>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</si>
  <si>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</si>
  <si>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</si>
  <si>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</si>
  <si>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</si>
  <si>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</si>
  <si>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</si>
  <si>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</si>
  <si>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</si>
  <si>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</si>
  <si>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</si>
  <si>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</si>
  <si>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</si>
  <si>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</si>
  <si>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</si>
  <si>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</si>
  <si>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</si>
  <si>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</si>
  <si>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</si>
  <si>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</si>
  <si>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</si>
  <si>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</si>
  <si>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</si>
  <si>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</si>
  <si>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</si>
  <si>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</si>
  <si>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</si>
  <si>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</si>
  <si>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</si>
  <si>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</si>
  <si>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</si>
  <si>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</si>
  <si>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</si>
  <si>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</si>
  <si>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</si>
  <si>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</si>
  <si>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</si>
  <si>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</si>
  <si>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</si>
  <si>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</si>
  <si>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</si>
  <si>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</si>
  <si>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</si>
  <si>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</si>
  <si>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</si>
  <si>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</si>
  <si>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</si>
  <si>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</si>
  <si>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</si>
  <si>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</si>
  <si>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</si>
  <si>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</si>
  <si>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</si>
  <si>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</si>
  <si>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</si>
  <si>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</si>
  <si>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</si>
  <si>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</si>
  <si>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</si>
  <si>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</si>
  <si>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</si>
  <si>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</si>
  <si>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</si>
  <si>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</si>
  <si>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</si>
  <si>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</si>
  <si>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</si>
  <si>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</si>
  <si>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</si>
  <si>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</si>
  <si>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</si>
  <si>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</si>
  <si>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</si>
  <si>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</si>
  <si>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</si>
  <si>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</si>
  <si>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</si>
  <si>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</si>
  <si>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</si>
  <si>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</si>
  <si>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</si>
  <si>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</si>
  <si>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</si>
  <si>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</si>
  <si>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</si>
  <si>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</si>
  <si>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</si>
  <si>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</si>
  <si>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</si>
  <si>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</si>
  <si>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</si>
  <si>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</si>
  <si>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</si>
  <si>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</si>
  <si>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</si>
  <si>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</si>
  <si>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</si>
  <si>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</si>
  <si>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</si>
  <si>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</si>
  <si>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</si>
  <si>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</si>
  <si>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</si>
  <si>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</si>
  <si>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</si>
  <si>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</si>
  <si>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</si>
  <si>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</si>
  <si>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</si>
  <si>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</si>
  <si>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</si>
  <si>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</si>
  <si>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</si>
  <si>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</si>
  <si>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</si>
  <si>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</si>
  <si>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</si>
  <si>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</si>
  <si>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</si>
  <si>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</si>
  <si>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</si>
  <si>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</si>
  <si>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</si>
  <si>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</si>
  <si>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</si>
  <si>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</si>
  <si>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</si>
  <si>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</si>
  <si>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</si>
  <si>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</si>
  <si>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</si>
  <si>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</si>
  <si>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</si>
  <si>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</si>
  <si>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</si>
  <si>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</si>
  <si>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</si>
  <si>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</si>
  <si>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</si>
  <si>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</si>
  <si>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</si>
  <si>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</si>
  <si>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</si>
  <si>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</si>
  <si>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</si>
  <si>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</si>
  <si>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</si>
  <si>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</si>
  <si>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</si>
  <si>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</si>
  <si>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</si>
  <si>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</si>
  <si>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</si>
  <si>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</si>
  <si>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</si>
  <si>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</si>
  <si>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</si>
  <si>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</si>
  <si>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</si>
  <si>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</si>
  <si>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</si>
  <si>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</si>
  <si>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</si>
  <si>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</si>
  <si>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</si>
  <si>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</si>
  <si>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</si>
  <si>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</si>
  <si>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</si>
  <si>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</si>
  <si>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</si>
  <si>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</si>
  <si>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</si>
  <si>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</si>
  <si>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</si>
  <si>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</si>
  <si>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</si>
  <si>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</si>
  <si>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</si>
  <si>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</si>
  <si>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</si>
  <si>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</si>
  <si>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</si>
  <si>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</si>
  <si>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</si>
  <si>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</si>
  <si>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</si>
  <si>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</si>
  <si>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</si>
  <si>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</si>
  <si>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</si>
  <si>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</si>
  <si>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</si>
  <si>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</si>
  <si>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</si>
  <si>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</si>
  <si>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</si>
  <si>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</si>
  <si>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</si>
  <si>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</si>
  <si>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</si>
  <si>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</si>
  <si>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</si>
  <si>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</si>
  <si>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</si>
  <si>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</si>
  <si>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</si>
  <si>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</si>
  <si>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</si>
  <si>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</si>
  <si>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</si>
  <si>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</si>
  <si>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</si>
  <si>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</si>
  <si>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</si>
  <si>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</si>
  <si>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</si>
  <si>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</si>
  <si>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</si>
  <si>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</si>
  <si>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</si>
  <si>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</si>
  <si>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</si>
  <si>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</si>
  <si>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</si>
  <si>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</si>
  <si>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</si>
  <si>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</si>
  <si>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</si>
  <si>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</si>
  <si>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</si>
  <si>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</si>
  <si>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</si>
  <si>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</si>
  <si>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</si>
  <si>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</si>
  <si>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</si>
  <si>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</si>
  <si>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</si>
  <si>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</si>
  <si>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</si>
  <si>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</si>
  <si>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</si>
  <si>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</si>
  <si>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</si>
  <si>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</si>
  <si>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</si>
  <si>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</si>
  <si>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</si>
  <si>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</si>
  <si>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</si>
  <si>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</si>
  <si>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</si>
  <si>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</si>
  <si>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</si>
  <si>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</si>
  <si>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</si>
  <si>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</si>
  <si>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</si>
  <si>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</si>
  <si>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</si>
  <si>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</si>
  <si>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</si>
  <si>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</si>
  <si>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</si>
  <si>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</si>
  <si>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</si>
  <si>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</si>
  <si>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</si>
  <si>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</si>
  <si>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</si>
  <si>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</si>
  <si>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</si>
  <si>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</si>
  <si>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</si>
  <si>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</si>
  <si>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</si>
  <si>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</si>
  <si>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</si>
  <si>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</si>
  <si>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</si>
  <si>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</si>
  <si>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</si>
  <si>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</si>
  <si>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</si>
  <si>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</si>
  <si>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</si>
  <si>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</si>
  <si>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</si>
  <si>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</si>
  <si>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</si>
  <si>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</si>
  <si>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</si>
  <si>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</si>
  <si>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</si>
  <si>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</si>
  <si>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</si>
  <si>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</si>
  <si>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</si>
  <si>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</si>
  <si>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</si>
  <si>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</si>
  <si>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</si>
  <si>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</si>
  <si>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</si>
  <si>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</si>
  <si>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</si>
  <si>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</si>
  <si>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</si>
  <si>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</si>
  <si>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</si>
  <si>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</si>
  <si>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</si>
  <si>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</si>
  <si>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</si>
  <si>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</si>
  <si>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</si>
  <si>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</si>
  <si>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</si>
  <si>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</si>
  <si>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</si>
  <si>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</si>
  <si>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</si>
  <si>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</si>
  <si>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</si>
  <si>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</si>
  <si>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</si>
  <si>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</si>
  <si>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</si>
  <si>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</si>
  <si>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</si>
  <si>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</si>
  <si>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</si>
  <si>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</si>
  <si>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</si>
  <si>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</si>
  <si>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</si>
  <si>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</si>
  <si>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</si>
  <si>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</si>
  <si>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</si>
  <si>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</si>
  <si>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</si>
  <si>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</si>
  <si>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</si>
  <si>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</si>
  <si>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</si>
  <si>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</si>
  <si>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</si>
  <si>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</si>
  <si>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</si>
  <si>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</si>
  <si>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</si>
  <si>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</si>
  <si>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</si>
  <si>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</si>
  <si>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</si>
  <si>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</si>
  <si>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</si>
  <si>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</si>
  <si>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</si>
  <si>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</si>
  <si>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</si>
  <si>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</si>
  <si>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</si>
  <si>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</si>
  <si>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</si>
  <si>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</si>
  <si>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</si>
  <si>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</si>
  <si>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</si>
  <si>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</si>
  <si>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</si>
  <si>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</si>
  <si>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</si>
  <si>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</si>
  <si>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</si>
  <si>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</si>
  <si>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</si>
  <si>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</si>
  <si>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</si>
  <si>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</si>
  <si>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</si>
  <si>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</si>
  <si>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</si>
  <si>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</si>
  <si>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</si>
  <si>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</si>
  <si>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</si>
  <si>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</si>
  <si>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</si>
  <si>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</si>
  <si>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</si>
  <si>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</si>
  <si>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</si>
  <si>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</si>
  <si>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</si>
  <si>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</si>
  <si>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</si>
  <si>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</si>
  <si>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</si>
  <si>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</si>
  <si>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</si>
  <si>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</si>
  <si>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</si>
  <si>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</si>
  <si>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</si>
  <si>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</si>
  <si>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</si>
  <si>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</si>
  <si>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</si>
  <si>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</si>
  <si>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</si>
  <si>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</si>
  <si>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</si>
  <si>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</si>
  <si>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</si>
  <si>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</si>
  <si>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</si>
  <si>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</si>
  <si>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</si>
  <si>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</si>
  <si>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</si>
  <si>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</si>
  <si>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</si>
  <si>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</si>
  <si>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</si>
  <si>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</si>
  <si>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</si>
  <si>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</si>
  <si>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</si>
  <si>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</si>
  <si>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</si>
  <si>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</si>
  <si>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</si>
  <si>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</si>
  <si>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</si>
  <si>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</si>
  <si>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</si>
  <si>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</si>
  <si>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</si>
  <si>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</si>
  <si>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</si>
  <si>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</si>
  <si>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</si>
  <si>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</si>
  <si>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</si>
  <si>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</si>
  <si>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</si>
  <si>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</si>
  <si>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</si>
  <si>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</si>
  <si>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</si>
  <si>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</si>
  <si>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</si>
  <si>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</si>
  <si>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</si>
  <si>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</si>
  <si>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</si>
  <si>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</si>
  <si>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</si>
  <si>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</si>
  <si>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</si>
  <si>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</si>
  <si>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</si>
  <si>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</si>
  <si>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</si>
  <si>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</si>
  <si>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</si>
  <si>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</si>
  <si>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</si>
  <si>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</si>
  <si>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</si>
  <si>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</si>
  <si>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</si>
  <si>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</si>
  <si>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</si>
  <si>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</si>
  <si>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</si>
  <si>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</si>
  <si>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</si>
  <si>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</si>
  <si>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</si>
  <si>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</si>
  <si>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</si>
  <si>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</si>
  <si>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</si>
  <si>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</si>
  <si>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</si>
  <si>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</si>
  <si>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</si>
  <si>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</si>
  <si>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</si>
  <si>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</si>
  <si>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</si>
  <si>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</si>
  <si>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</si>
  <si>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</si>
  <si>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</si>
  <si>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</si>
  <si>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</si>
  <si>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</si>
  <si>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</si>
  <si>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</si>
  <si>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</si>
  <si>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</si>
  <si>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</si>
  <si>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</si>
  <si>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</si>
  <si>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</si>
  <si>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</si>
  <si>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</si>
  <si>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</si>
  <si>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</si>
  <si>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</si>
  <si>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</si>
  <si>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</si>
  <si>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</si>
  <si>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</si>
  <si>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</si>
  <si>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</si>
  <si>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</si>
  <si>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</si>
  <si>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</si>
  <si>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</si>
  <si>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</si>
  <si>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</si>
  <si>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</si>
  <si>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</si>
  <si>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</si>
  <si>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</si>
  <si>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</si>
  <si>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</si>
  <si>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</si>
  <si>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</si>
  <si>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</si>
  <si>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</si>
  <si>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</si>
  <si>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</si>
  <si>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</si>
  <si>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</si>
  <si>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</si>
  <si>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</si>
  <si>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</si>
  <si>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</si>
  <si>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</si>
  <si>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</si>
  <si>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</si>
  <si>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</si>
  <si>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</si>
  <si>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</si>
  <si>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</si>
  <si>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</si>
  <si>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</si>
  <si>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</si>
  <si>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</si>
  <si>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</si>
  <si>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</si>
  <si>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</si>
  <si>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</si>
  <si>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</si>
  <si>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</si>
  <si>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</si>
  <si>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</si>
  <si>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</si>
  <si>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</si>
  <si>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</si>
  <si>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</si>
  <si>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</si>
  <si>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</si>
  <si>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</si>
  <si>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</si>
  <si>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</si>
  <si>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</si>
  <si>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</si>
  <si>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</si>
  <si>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</si>
  <si>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</si>
  <si>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</si>
  <si>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</si>
  <si>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</si>
  <si>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</si>
  <si>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</si>
  <si>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</si>
  <si>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</si>
  <si>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</si>
  <si>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</si>
  <si>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</si>
  <si>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</si>
  <si>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</si>
  <si>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</si>
  <si>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</si>
  <si>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</si>
  <si>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</si>
  <si>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</si>
  <si>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</si>
  <si>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</si>
  <si>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</si>
  <si>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</si>
  <si>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</si>
  <si>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</si>
  <si>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</si>
  <si>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</si>
  <si>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</si>
  <si>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</si>
  <si>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</si>
  <si>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</si>
  <si>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</si>
  <si>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</si>
  <si>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</si>
  <si>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</si>
  <si>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</si>
  <si>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</si>
  <si>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</si>
  <si>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</si>
  <si>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</si>
  <si>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</si>
  <si>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</si>
  <si>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</si>
  <si>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</si>
  <si>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</si>
  <si>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</si>
  <si>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</si>
  <si>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</si>
  <si>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</si>
  <si>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</si>
  <si>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</si>
  <si>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</si>
  <si>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</si>
  <si>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</si>
  <si>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</si>
  <si>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</si>
  <si>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</si>
  <si>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</si>
  <si>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</si>
  <si>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</si>
  <si>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</si>
  <si>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</si>
  <si>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</si>
  <si>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</si>
  <si>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</si>
  <si>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</si>
  <si>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</si>
  <si>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</si>
  <si>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</si>
  <si>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</si>
  <si>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</si>
  <si>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</si>
  <si>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</si>
  <si>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</si>
  <si>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</si>
  <si>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</si>
  <si>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</si>
  <si>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</si>
  <si>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</si>
  <si>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</si>
  <si>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</si>
  <si>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</si>
  <si>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</si>
  <si>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</si>
  <si>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</si>
  <si>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</si>
  <si>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</si>
  <si>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</si>
  <si>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</si>
  <si>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</si>
  <si>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</si>
  <si>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</si>
  <si>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</si>
  <si>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</si>
  <si>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</si>
  <si>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</si>
  <si>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</si>
  <si>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</si>
  <si>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</si>
  <si>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</si>
  <si>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</si>
  <si>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</si>
  <si>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</si>
  <si>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</si>
  <si>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</si>
  <si>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</si>
  <si>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</si>
  <si>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</si>
  <si>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</si>
  <si>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</si>
  <si>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</si>
  <si>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</si>
  <si>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</si>
  <si>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</si>
  <si>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</si>
  <si>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</si>
  <si>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</si>
  <si>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</si>
  <si>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</si>
  <si>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</si>
  <si>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</si>
  <si>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</si>
  <si>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</si>
  <si>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</si>
  <si>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</si>
  <si>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</si>
  <si>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</si>
  <si>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</si>
  <si>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</si>
  <si>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</si>
  <si>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</si>
  <si>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</si>
  <si>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</si>
  <si>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</si>
  <si>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</si>
  <si>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</si>
  <si>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</si>
  <si>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</si>
  <si>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</si>
  <si>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</si>
  <si>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</si>
  <si>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</si>
  <si>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</si>
  <si>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</si>
  <si>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</si>
  <si>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</si>
  <si>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</si>
  <si>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</si>
  <si>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</si>
  <si>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</si>
  <si>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</si>
  <si>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</si>
  <si>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</si>
  <si>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</si>
  <si>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</si>
  <si>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</si>
  <si>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</si>
  <si>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</si>
  <si>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</si>
  <si>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</si>
  <si>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</si>
  <si>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</si>
  <si>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</si>
  <si>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</si>
  <si>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</si>
  <si>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</si>
  <si>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</si>
  <si>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</si>
  <si>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</si>
  <si>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</si>
  <si>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</si>
  <si>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</si>
  <si>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</si>
  <si>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</si>
  <si>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</si>
  <si>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</si>
  <si>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</si>
  <si>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</si>
  <si>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</si>
  <si>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</si>
  <si>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</si>
  <si>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</si>
  <si>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</si>
  <si>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</si>
  <si>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</si>
  <si>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</si>
  <si>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</si>
  <si>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</si>
  <si>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</si>
  <si>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</si>
  <si>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</si>
  <si>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</si>
  <si>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</si>
  <si>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</si>
  <si>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</si>
  <si>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</si>
  <si>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</si>
  <si>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</si>
  <si>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</si>
  <si>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</si>
  <si>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</si>
  <si>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</si>
  <si>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</si>
  <si>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</si>
  <si>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</si>
  <si>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</si>
  <si>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</si>
  <si>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</si>
  <si>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</si>
  <si>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</si>
  <si>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</si>
  <si>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</si>
  <si>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</si>
  <si>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</si>
  <si>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</si>
  <si>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</si>
  <si>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</si>
  <si>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</si>
  <si>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</si>
  <si>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</si>
  <si>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</si>
  <si>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</si>
  <si>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</si>
  <si>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</si>
  <si>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</si>
  <si>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</si>
  <si>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</si>
  <si>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</si>
  <si>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</si>
  <si>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</si>
  <si>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</si>
  <si>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</si>
  <si>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</si>
  <si>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</si>
  <si>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</si>
  <si>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</si>
  <si>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</si>
  <si>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</si>
  <si>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</si>
  <si>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</si>
  <si>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</si>
  <si>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</si>
  <si>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</si>
  <si>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</si>
  <si>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</si>
  <si>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</si>
  <si>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</si>
  <si>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</si>
  <si>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</si>
  <si>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</si>
  <si>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</si>
  <si>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</si>
  <si>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</si>
  <si>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</si>
  <si>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</si>
  <si>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</si>
  <si>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</si>
  <si>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</si>
  <si>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</si>
  <si>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</si>
  <si>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</si>
  <si>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</si>
  <si>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</si>
  <si>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</si>
  <si>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</si>
  <si>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</si>
  <si>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</si>
  <si>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</si>
  <si>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</si>
  <si>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</si>
  <si>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</si>
  <si>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</si>
  <si>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</si>
  <si>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</si>
  <si>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</si>
  <si>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</si>
  <si>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</si>
  <si>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</si>
  <si>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</si>
  <si>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</si>
  <si>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</si>
  <si>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</si>
  <si>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</si>
  <si>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</si>
  <si>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</si>
  <si>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</si>
  <si>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</si>
  <si>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</si>
  <si>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</si>
  <si>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</si>
  <si>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</si>
  <si>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</si>
  <si>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</si>
  <si>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</si>
  <si>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</si>
  <si>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</si>
  <si>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</si>
  <si>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</si>
  <si>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</si>
  <si>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</si>
  <si>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</si>
  <si>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</si>
  <si>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</si>
  <si>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</si>
  <si>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</si>
  <si>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</si>
  <si>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</si>
  <si>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</si>
  <si>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</si>
  <si>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</si>
  <si>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</si>
  <si>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</si>
  <si>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</si>
  <si>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</si>
  <si>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</si>
  <si>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</si>
  <si>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</si>
  <si>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</si>
  <si>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</si>
  <si>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</si>
  <si>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</si>
  <si>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</si>
  <si>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</si>
  <si>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</si>
  <si>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</si>
  <si>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</si>
  <si>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</si>
  <si>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</si>
  <si>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</si>
  <si>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</si>
  <si>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</si>
  <si>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</si>
  <si>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</si>
  <si>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</si>
  <si>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</si>
  <si>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</si>
  <si>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</si>
  <si>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</si>
  <si>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</si>
  <si>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</si>
  <si>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</si>
  <si>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</si>
  <si>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</si>
  <si>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</si>
  <si>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</si>
  <si>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</si>
  <si>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</si>
  <si>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</si>
  <si>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</si>
  <si>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</si>
  <si>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</si>
  <si>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</si>
  <si>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</si>
  <si>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</si>
  <si>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</si>
  <si>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</si>
  <si>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</si>
  <si>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</si>
  <si>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</si>
  <si>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</si>
  <si>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</si>
  <si>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</si>
  <si>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</si>
  <si>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</si>
  <si>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</si>
  <si>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</si>
  <si>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</si>
  <si>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</si>
  <si>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</si>
  <si>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</si>
  <si>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</si>
  <si>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</si>
  <si>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</si>
  <si>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</si>
  <si>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</si>
  <si>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</si>
  <si>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</si>
  <si>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</si>
  <si>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</si>
  <si>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</si>
  <si>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</si>
  <si>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</si>
  <si>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</si>
  <si>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</si>
  <si>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</si>
  <si>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</si>
  <si>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</si>
  <si>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</si>
  <si>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</si>
  <si>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</si>
  <si>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</si>
  <si>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</si>
  <si>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</si>
  <si>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</si>
  <si>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</si>
  <si>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</si>
  <si>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</si>
  <si>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</si>
  <si>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</si>
  <si>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</si>
  <si>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</si>
  <si>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</si>
  <si>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</si>
  <si>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</si>
  <si>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</si>
  <si>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</si>
  <si>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</si>
  <si>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</si>
  <si>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</si>
  <si>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</si>
  <si>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</si>
  <si>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</si>
  <si>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</si>
  <si>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</si>
  <si>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</si>
  <si>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</si>
  <si>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</si>
  <si>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</si>
  <si>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</si>
  <si>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</si>
  <si>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</si>
  <si>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</si>
  <si>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</si>
  <si>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</si>
  <si>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</si>
  <si>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</si>
  <si>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</si>
  <si>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</si>
  <si>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</si>
  <si>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</si>
  <si>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</si>
  <si>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</si>
  <si>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</si>
  <si>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</si>
  <si>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</si>
  <si>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</si>
  <si>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</si>
  <si>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</si>
  <si>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</si>
  <si>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</si>
  <si>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</si>
  <si>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</si>
  <si>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</si>
  <si>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</si>
  <si>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</si>
  <si>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</si>
  <si>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</si>
  <si>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</si>
  <si>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</si>
  <si>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</si>
  <si>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</si>
  <si>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</si>
  <si>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</si>
  <si>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</si>
  <si>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</si>
  <si>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</si>
  <si>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</si>
  <si>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</si>
  <si>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</si>
  <si>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</si>
  <si>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</si>
  <si>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</si>
  <si>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</si>
  <si>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</si>
  <si>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</si>
  <si>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</si>
  <si>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</si>
  <si>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</si>
  <si>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</si>
  <si>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</si>
  <si>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</si>
  <si>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</si>
  <si>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</si>
  <si>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</si>
  <si>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</si>
  <si>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</si>
  <si>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</si>
  <si>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</si>
  <si>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</si>
  <si>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</si>
  <si>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</si>
  <si>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</si>
  <si>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</si>
  <si>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</si>
  <si>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</si>
  <si>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</si>
  <si>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</si>
  <si>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</si>
  <si>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</si>
  <si>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</si>
  <si>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</si>
  <si>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</si>
  <si>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</si>
  <si>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</si>
  <si>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</si>
  <si>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</si>
  <si>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</si>
  <si>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</si>
  <si>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</si>
  <si>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</si>
  <si>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</si>
  <si>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</si>
  <si>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</si>
  <si>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</si>
  <si>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</si>
  <si>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</si>
  <si>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</si>
  <si>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</si>
  <si>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</si>
  <si>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</si>
  <si>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</si>
  <si>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</si>
  <si>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</si>
  <si>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</si>
  <si>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</si>
  <si>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</si>
  <si>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</si>
  <si>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</si>
  <si>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</si>
  <si>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</si>
  <si>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</si>
  <si>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</si>
  <si>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</si>
  <si>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</si>
  <si>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</si>
  <si>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</si>
  <si>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</si>
  <si>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</si>
  <si>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</si>
  <si>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</si>
  <si>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</si>
  <si>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</si>
  <si>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</si>
  <si>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</si>
  <si>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</si>
  <si>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</si>
  <si>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</si>
  <si>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</si>
  <si>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</si>
  <si>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</si>
  <si>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</si>
  <si>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</si>
  <si>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</si>
  <si>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</si>
  <si>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</si>
  <si>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</si>
  <si>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</si>
  <si>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</si>
  <si>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</si>
  <si>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</si>
  <si>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</si>
  <si>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</si>
  <si>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</si>
  <si>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</si>
  <si>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</si>
  <si>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</si>
  <si>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</si>
  <si>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</si>
  <si>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</si>
  <si>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</si>
  <si>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</si>
  <si>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</si>
  <si>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</si>
  <si>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</si>
  <si>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</si>
  <si>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</si>
  <si>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</si>
  <si>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</si>
  <si>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</si>
  <si>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</si>
  <si>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</si>
  <si>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</si>
  <si>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</si>
  <si>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</si>
  <si>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</si>
  <si>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</si>
  <si>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</si>
  <si>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</si>
  <si>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</si>
  <si>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</si>
  <si>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</si>
  <si>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</si>
  <si>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</si>
  <si>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</si>
  <si>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</si>
  <si>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</si>
  <si>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</si>
  <si>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</si>
  <si>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</si>
  <si>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</si>
  <si>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</si>
  <si>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</si>
  <si>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</si>
  <si>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</si>
  <si>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</si>
  <si>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</si>
  <si>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</si>
  <si>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</si>
  <si>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</si>
  <si>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</si>
  <si>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</si>
  <si>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</si>
  <si>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</si>
  <si>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</si>
  <si>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</si>
  <si>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</si>
  <si>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</si>
  <si>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</si>
  <si>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</si>
  <si>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</si>
  <si>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</si>
  <si>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</si>
  <si>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</si>
  <si>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</si>
  <si>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</si>
  <si>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</si>
  <si>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</si>
  <si>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</si>
  <si>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</si>
  <si>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</si>
  <si>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</si>
  <si>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</si>
  <si>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</si>
  <si>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</si>
  <si>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</si>
  <si>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</si>
  <si>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</si>
  <si>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</si>
  <si>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</si>
  <si>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</si>
  <si>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</si>
  <si>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</si>
  <si>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</si>
  <si>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</si>
  <si>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</si>
  <si>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</si>
  <si>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</si>
  <si>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</si>
  <si>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</si>
  <si>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</si>
  <si>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</si>
  <si>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</si>
  <si>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</si>
  <si>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</si>
  <si>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</si>
  <si>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</si>
  <si>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</si>
  <si>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</si>
  <si>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</si>
  <si>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</si>
  <si>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</si>
  <si>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</si>
  <si>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</si>
  <si>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</si>
  <si>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</si>
  <si>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</si>
  <si>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</si>
  <si>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</si>
  <si>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</si>
  <si>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</si>
  <si>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</si>
  <si>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</si>
  <si>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</si>
  <si>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</si>
  <si>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</si>
  <si>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</si>
  <si>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</si>
  <si>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</si>
  <si>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</si>
  <si>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</si>
  <si>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</si>
  <si>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</si>
  <si>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</si>
  <si>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</si>
  <si>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</si>
  <si>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</si>
  <si>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</si>
  <si>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</si>
  <si>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</si>
  <si>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</si>
  <si>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</si>
  <si>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</si>
  <si>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</si>
  <si>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</si>
  <si>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</si>
  <si>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</si>
  <si>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</si>
  <si>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</si>
  <si>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</si>
  <si>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</si>
  <si>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</si>
  <si>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</si>
  <si>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</si>
  <si>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</si>
  <si>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</si>
  <si>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</si>
  <si>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</si>
  <si>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</si>
  <si>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</si>
  <si>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</si>
  <si>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</si>
  <si>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</si>
  <si>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</si>
  <si>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</si>
  <si>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</si>
  <si>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</si>
  <si>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</si>
  <si>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</si>
  <si>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</si>
  <si>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</si>
  <si>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</si>
  <si>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</si>
  <si>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</si>
  <si>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</si>
  <si>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</si>
  <si>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</si>
  <si>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</si>
  <si>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</si>
  <si>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</si>
  <si>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</si>
  <si>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</si>
  <si>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</si>
  <si>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</si>
  <si>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</si>
  <si>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</si>
  <si>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</si>
  <si>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</si>
  <si>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</si>
  <si>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</si>
  <si>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</si>
  <si>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</si>
  <si>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</si>
  <si>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</si>
  <si>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</si>
  <si>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</si>
  <si>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</si>
  <si>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</si>
  <si>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</si>
  <si>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</si>
  <si>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</si>
  <si>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</si>
  <si>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</si>
  <si>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</si>
  <si>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</si>
  <si>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</si>
  <si>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</si>
  <si>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</si>
  <si>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</si>
  <si>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</si>
  <si>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</si>
  <si>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</si>
  <si>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</si>
  <si>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</si>
  <si>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</si>
  <si>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</si>
  <si>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</si>
  <si>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</si>
  <si>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</si>
  <si>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</si>
  <si>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</si>
  <si>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</si>
  <si>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</si>
  <si>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</si>
  <si>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</si>
  <si>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</si>
  <si>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</si>
  <si>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</si>
  <si>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</si>
  <si>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</si>
  <si>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</si>
  <si>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</si>
  <si>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</si>
  <si>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</si>
  <si>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</si>
  <si>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</si>
  <si>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</si>
  <si>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</si>
  <si>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</si>
  <si>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</si>
  <si>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</si>
  <si>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</si>
  <si>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</si>
  <si>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</si>
  <si>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</si>
  <si>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</si>
  <si>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</si>
  <si>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</si>
  <si>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</si>
  <si>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</si>
  <si>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</si>
  <si>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</si>
  <si>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</si>
  <si>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</si>
  <si>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</si>
  <si>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</si>
  <si>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</si>
  <si>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</si>
  <si>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</si>
  <si>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</si>
  <si>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</si>
  <si>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</si>
  <si>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</si>
  <si>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</si>
  <si>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</si>
  <si>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</si>
  <si>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</si>
  <si>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</si>
  <si>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</si>
  <si>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</si>
  <si>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</si>
  <si>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</si>
  <si>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</si>
  <si>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</si>
  <si>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</si>
  <si>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</si>
  <si>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</si>
  <si>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</si>
  <si>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</si>
  <si>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</si>
  <si>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</si>
  <si>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</si>
  <si>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</si>
  <si>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</si>
  <si>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</si>
  <si>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</si>
  <si>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</si>
  <si>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</si>
  <si>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</si>
  <si>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</si>
  <si>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</si>
  <si>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</si>
  <si>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</si>
  <si>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</si>
  <si>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</si>
  <si>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</si>
  <si>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</si>
  <si>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</si>
  <si>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</si>
  <si>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</si>
  <si>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</si>
  <si>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</si>
  <si>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</si>
  <si>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</si>
  <si>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</si>
  <si>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</si>
  <si>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</si>
  <si>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</si>
  <si>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</si>
  <si>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</si>
  <si>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</si>
  <si>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</si>
  <si>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</si>
  <si>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</si>
  <si>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</si>
  <si>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</si>
  <si>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</si>
  <si>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</si>
  <si>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</si>
  <si>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</si>
  <si>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</si>
  <si>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</si>
  <si>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</si>
  <si>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</si>
  <si>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</si>
  <si>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</si>
  <si>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</si>
  <si>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</si>
  <si>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</si>
  <si>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</si>
  <si>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</si>
  <si>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</si>
  <si>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</si>
  <si>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</si>
  <si>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</si>
  <si>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</si>
  <si>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</si>
  <si>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</si>
  <si>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</si>
  <si>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</si>
  <si>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</si>
  <si>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</si>
  <si>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</si>
  <si>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</si>
  <si>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</si>
  <si>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</si>
  <si>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</si>
  <si>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</si>
  <si>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</si>
  <si>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</si>
  <si>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</si>
  <si>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</si>
  <si>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</si>
  <si>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</si>
  <si>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</si>
  <si>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</si>
  <si>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</si>
  <si>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</si>
  <si>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</si>
  <si>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</si>
  <si>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</si>
  <si>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</si>
  <si>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</si>
  <si>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</si>
  <si>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</si>
  <si>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</si>
  <si>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</si>
  <si>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</si>
  <si>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</si>
  <si>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</si>
  <si>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</si>
  <si>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</si>
  <si>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</si>
  <si>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</si>
  <si>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</si>
  <si>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</si>
  <si>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</si>
  <si>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</si>
  <si>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</si>
  <si>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</si>
  <si>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</si>
  <si>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</si>
  <si>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</si>
  <si>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</si>
  <si>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</si>
  <si>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</si>
  <si>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</si>
  <si>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</si>
  <si>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</si>
  <si>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</si>
  <si>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</si>
  <si>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</si>
  <si>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</si>
  <si>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</si>
  <si>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</si>
  <si>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</si>
  <si>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</si>
  <si>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</si>
  <si>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</si>
  <si>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</si>
  <si>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</si>
  <si>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</si>
  <si>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</si>
  <si>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</si>
  <si>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</si>
  <si>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</si>
  <si>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</si>
  <si>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</si>
  <si>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</si>
  <si>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</si>
  <si>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</si>
  <si>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</si>
  <si>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</si>
  <si>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</si>
  <si>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</si>
  <si>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</si>
  <si>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</si>
  <si>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</si>
  <si>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</si>
  <si>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</si>
  <si>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</si>
  <si>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</si>
  <si>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</si>
  <si>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</si>
  <si>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</si>
  <si>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</si>
  <si>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</si>
  <si>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</si>
  <si>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</si>
  <si>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</si>
  <si>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</si>
  <si>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</si>
  <si>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</si>
  <si>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</si>
  <si>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</si>
  <si>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</si>
  <si>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</si>
  <si>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</si>
  <si>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</si>
  <si>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</si>
  <si>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</si>
  <si>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</si>
  <si>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</si>
  <si>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</si>
  <si>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</si>
  <si>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</si>
  <si>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</si>
  <si>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</si>
  <si>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</si>
  <si>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</si>
  <si>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</si>
  <si>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</si>
  <si>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</si>
  <si>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</si>
  <si>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</si>
  <si>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</si>
  <si>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</si>
  <si>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</si>
  <si>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</si>
  <si>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</si>
  <si>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</si>
  <si>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</si>
  <si>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</si>
  <si>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</si>
  <si>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</si>
  <si>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</si>
  <si>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</si>
  <si>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</si>
  <si>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</si>
  <si>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</si>
  <si>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</si>
  <si>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</si>
  <si>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</si>
  <si>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</si>
  <si>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</si>
  <si>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</si>
  <si>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</si>
  <si>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</si>
  <si>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</si>
  <si>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</si>
  <si>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</si>
  <si>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</si>
  <si>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</si>
  <si>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</si>
  <si>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</si>
  <si>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</si>
  <si>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</si>
  <si>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</si>
  <si>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</si>
  <si>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</si>
  <si>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</si>
  <si>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</si>
  <si>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</si>
  <si>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</si>
  <si>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</si>
  <si>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</si>
  <si>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</si>
  <si>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</si>
  <si>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</si>
  <si>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</si>
  <si>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</si>
  <si>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</si>
  <si>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</si>
  <si>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</si>
  <si>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</si>
  <si>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</si>
  <si>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</si>
  <si>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</si>
  <si>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</si>
  <si>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</si>
  <si>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</si>
  <si>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</si>
  <si>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</si>
  <si>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</si>
  <si>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</si>
  <si>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</si>
  <si>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</si>
  <si>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</si>
  <si>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</si>
  <si>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</si>
  <si>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</si>
  <si>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</si>
  <si>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</si>
  <si>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</si>
  <si>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</si>
  <si>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</si>
  <si>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</si>
  <si>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</si>
  <si>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</si>
  <si>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</si>
  <si>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</si>
  <si>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</si>
  <si>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</si>
  <si>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</si>
  <si>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</si>
  <si>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</si>
  <si>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</si>
  <si>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</si>
  <si>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</si>
  <si>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</si>
  <si>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</si>
  <si>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</si>
  <si>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</si>
  <si>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</si>
  <si>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</si>
  <si>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</si>
  <si>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</si>
  <si>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</si>
  <si>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</si>
  <si>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</si>
  <si>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</si>
  <si>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</si>
  <si>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</si>
  <si>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</si>
  <si>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</si>
  <si>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</si>
  <si>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</si>
  <si>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</si>
  <si>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</si>
  <si>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</si>
  <si>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</si>
  <si>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</si>
  <si>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</si>
  <si>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</si>
  <si>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</si>
  <si>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</si>
  <si>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</si>
  <si>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</si>
  <si>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</si>
  <si>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</si>
  <si>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</si>
  <si>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</si>
  <si>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</si>
  <si>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</si>
  <si>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</si>
  <si>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</si>
  <si>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</si>
  <si>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</si>
  <si>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</si>
  <si>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</si>
  <si>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</si>
  <si>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</si>
  <si>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</si>
  <si>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</si>
  <si>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</si>
  <si>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</si>
  <si>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</si>
  <si>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</si>
  <si>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</si>
  <si>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</si>
  <si>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</si>
  <si>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</si>
  <si>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</si>
  <si>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</si>
  <si>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</si>
  <si>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</si>
  <si>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</si>
  <si>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</si>
  <si>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</si>
  <si>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</si>
  <si>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</si>
  <si>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</si>
  <si>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</si>
  <si>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</si>
  <si>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</si>
  <si>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</si>
  <si>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</si>
  <si>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</si>
  <si>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</si>
  <si>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</si>
  <si>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</si>
  <si>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</si>
  <si>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</si>
  <si>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</si>
  <si>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</si>
  <si>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</si>
  <si>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</si>
  <si>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</si>
  <si>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</si>
  <si>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</si>
  <si>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</si>
  <si>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</si>
  <si>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</si>
  <si>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</si>
  <si>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</si>
  <si>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</si>
  <si>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</si>
  <si>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</si>
  <si>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</si>
  <si>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</si>
  <si>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</si>
  <si>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</si>
  <si>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</si>
  <si>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</si>
  <si>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</si>
  <si>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</si>
  <si>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</si>
  <si>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</si>
  <si>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</si>
  <si>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</si>
  <si>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</si>
  <si>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</si>
  <si>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</si>
  <si>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</si>
  <si>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</si>
  <si>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</si>
  <si>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</si>
  <si>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</si>
  <si>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</si>
  <si>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</si>
  <si>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</si>
  <si>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</si>
  <si>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</si>
  <si>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</si>
  <si>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</si>
  <si>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</si>
  <si>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</si>
  <si>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</si>
  <si>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</si>
  <si>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</si>
  <si>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</si>
  <si>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</si>
  <si>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</si>
  <si>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</si>
  <si>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</si>
  <si>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</si>
  <si>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</si>
  <si>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</si>
  <si>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</si>
  <si>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</si>
  <si>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</si>
  <si>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</si>
  <si>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</si>
  <si>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</si>
  <si>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</si>
  <si>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</si>
  <si>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</si>
  <si>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</si>
  <si>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</si>
  <si>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</si>
  <si>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</si>
  <si>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</si>
  <si>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</si>
  <si>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</si>
  <si>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</si>
  <si>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</si>
  <si>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</si>
  <si>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</si>
  <si>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</si>
  <si>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</si>
  <si>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</si>
  <si>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</si>
  <si>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</si>
  <si>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</si>
  <si>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</si>
  <si>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</si>
  <si>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</si>
  <si>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</si>
  <si>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</si>
  <si>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</si>
  <si>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</si>
  <si>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</si>
  <si>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</si>
  <si>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</si>
  <si>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</si>
  <si>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</si>
  <si>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</si>
  <si>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</si>
  <si>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</si>
  <si>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</si>
  <si>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</si>
  <si>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</si>
  <si>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</si>
  <si>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</si>
  <si>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</si>
  <si>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</si>
  <si>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</si>
  <si>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</si>
  <si>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</si>
  <si>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</si>
  <si>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</si>
  <si>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</si>
  <si>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</si>
  <si>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</si>
  <si>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</si>
  <si>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</si>
  <si>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</si>
  <si>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</si>
  <si>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</si>
  <si>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</si>
  <si>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</si>
  <si>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</si>
  <si>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</si>
  <si>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</si>
  <si>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</si>
  <si>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</si>
  <si>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</si>
  <si>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</si>
  <si>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</si>
  <si>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</si>
  <si>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</si>
  <si>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</si>
  <si>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</si>
  <si>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</si>
  <si>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</si>
  <si>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</si>
  <si>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</si>
  <si>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</si>
  <si>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</si>
  <si>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</si>
  <si>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</si>
  <si>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</si>
  <si>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</si>
  <si>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</si>
  <si>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</si>
  <si>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</si>
  <si>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</si>
  <si>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</si>
  <si>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</si>
  <si>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</si>
  <si>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</si>
  <si>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</si>
  <si>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</si>
  <si>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</si>
  <si>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</si>
  <si>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</si>
  <si>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</si>
  <si>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</si>
  <si>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</si>
  <si>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</si>
  <si>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</si>
  <si>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</si>
  <si>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</si>
  <si>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</si>
  <si>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</si>
  <si>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</si>
  <si>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</si>
  <si>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</si>
  <si>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</si>
  <si>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</si>
  <si>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</si>
  <si>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</si>
  <si>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</si>
  <si>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</si>
  <si>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</si>
  <si>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</si>
  <si>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</si>
  <si>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</si>
  <si>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</si>
  <si>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</si>
  <si>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</si>
  <si>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</si>
  <si>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</si>
  <si>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</si>
  <si>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</si>
  <si>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</si>
  <si>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</si>
  <si>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</si>
  <si>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</si>
  <si>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</si>
  <si>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</si>
  <si>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</si>
  <si>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</si>
  <si>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</si>
  <si>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</si>
  <si>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</si>
  <si>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</si>
  <si>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</si>
  <si>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</si>
  <si>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</si>
  <si>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</si>
  <si>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</si>
  <si>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</si>
  <si>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</si>
  <si>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</si>
  <si>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</si>
  <si>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</si>
  <si>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</si>
  <si>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</si>
  <si>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</si>
  <si>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</si>
  <si>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</si>
  <si>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</si>
  <si>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</si>
  <si>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</si>
  <si>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</si>
  <si>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</si>
  <si>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</si>
  <si>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</si>
  <si>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</si>
  <si>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</si>
  <si>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</si>
  <si>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</si>
  <si>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</si>
  <si>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</si>
  <si>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</si>
  <si>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</si>
  <si>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</si>
  <si>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</si>
  <si>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</si>
  <si>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</si>
  <si>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</si>
  <si>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</si>
  <si>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</si>
  <si>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</si>
  <si>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</si>
  <si>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</si>
  <si>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</si>
  <si>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</si>
  <si>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</si>
  <si>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</si>
  <si>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</si>
  <si>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</si>
  <si>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</si>
  <si>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</si>
  <si>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</si>
  <si>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</si>
  <si>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</si>
  <si>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</si>
  <si>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</si>
  <si>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</si>
  <si>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</si>
  <si>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</si>
  <si>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</si>
  <si>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</si>
  <si>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</si>
  <si>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</si>
  <si>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</si>
  <si>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</si>
  <si>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</si>
  <si>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</si>
  <si>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</si>
  <si>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</si>
  <si>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</si>
  <si>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</si>
  <si>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</si>
  <si>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</si>
  <si>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</si>
  <si>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</si>
  <si>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</si>
  <si>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</si>
  <si>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</si>
  <si>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</si>
  <si>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</si>
  <si>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</si>
  <si>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</si>
  <si>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</si>
  <si>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</si>
  <si>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</si>
  <si>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</si>
  <si>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</si>
  <si>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</si>
  <si>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</si>
  <si>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</si>
  <si>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</si>
  <si>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</si>
  <si>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</si>
  <si>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</si>
  <si>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</si>
  <si>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</si>
  <si>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</si>
  <si>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</si>
  <si>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</si>
  <si>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</si>
  <si>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</si>
  <si>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</si>
  <si>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</si>
  <si>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</si>
  <si>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</si>
  <si>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</si>
  <si>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</si>
  <si>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</si>
  <si>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</si>
  <si>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</si>
  <si>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</si>
  <si>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</si>
  <si>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</si>
  <si>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</si>
  <si>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</si>
  <si>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</si>
  <si>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</si>
  <si>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</si>
  <si>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</si>
  <si>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</si>
  <si>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</si>
  <si>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</si>
  <si>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</si>
  <si>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</si>
  <si>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</si>
  <si>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</si>
  <si>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</si>
  <si>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</si>
  <si>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</si>
  <si>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</si>
  <si>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</si>
  <si>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</si>
  <si>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</si>
  <si>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</si>
  <si>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</si>
  <si>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</si>
  <si>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</si>
  <si>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</si>
  <si>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</si>
  <si>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</si>
  <si>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</si>
  <si>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</si>
  <si>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</si>
  <si>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</si>
  <si>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</si>
  <si>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</si>
  <si>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</si>
  <si>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</si>
  <si>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</si>
  <si>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</si>
  <si>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</si>
  <si>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</si>
  <si>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</si>
  <si>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</si>
  <si>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</si>
  <si>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</si>
  <si>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</si>
  <si>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</si>
  <si>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</si>
  <si>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</si>
  <si>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</si>
  <si>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</si>
  <si>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</si>
  <si>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</si>
  <si>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</si>
  <si>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</si>
  <si>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</si>
  <si>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</si>
  <si>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</si>
  <si>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</si>
  <si>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</si>
  <si>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</si>
  <si>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</si>
  <si>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</si>
  <si>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</si>
  <si>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</si>
  <si>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</si>
  <si>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</si>
  <si>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</si>
  <si>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</si>
  <si>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</si>
  <si>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</si>
  <si>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</si>
  <si>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</si>
  <si>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</si>
  <si>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</si>
  <si>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</si>
  <si>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</si>
  <si>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</si>
  <si>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</si>
  <si>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</si>
  <si>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</si>
  <si>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</si>
  <si>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</si>
  <si>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</si>
  <si>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</si>
  <si>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</si>
  <si>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</si>
  <si>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</si>
  <si>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</si>
  <si>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</si>
  <si>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</si>
  <si>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</si>
  <si>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</si>
  <si>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</si>
  <si>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</si>
  <si>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</si>
  <si>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</si>
  <si>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</si>
  <si>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</si>
  <si>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</si>
  <si>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</si>
  <si>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</si>
  <si>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</si>
  <si>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</si>
  <si>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</si>
  <si>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</si>
  <si>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</si>
  <si>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</si>
  <si>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</si>
  <si>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</si>
  <si>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</si>
  <si>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</si>
  <si>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</si>
  <si>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</si>
  <si>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</si>
  <si>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</si>
  <si>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</si>
  <si>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</si>
  <si>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</si>
  <si>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</si>
  <si>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</si>
  <si>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</si>
  <si>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</si>
  <si>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</si>
  <si>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</si>
  <si>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</si>
  <si>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</si>
  <si>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</si>
  <si>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</si>
  <si>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</si>
  <si>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</si>
  <si>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</si>
  <si>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</si>
  <si>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</si>
  <si>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</si>
  <si>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</si>
  <si>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</si>
  <si>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</si>
  <si>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</si>
  <si>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</si>
  <si>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</si>
  <si>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</si>
  <si>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</si>
  <si>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</si>
  <si>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</si>
  <si>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</si>
  <si>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</si>
  <si>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</si>
  <si>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</si>
  <si>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</si>
  <si>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</si>
  <si>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</si>
  <si>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</si>
  <si>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</si>
  <si>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</si>
  <si>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</si>
  <si>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</si>
  <si>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</si>
  <si>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</si>
  <si>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</si>
  <si>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</si>
  <si>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</si>
  <si>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</si>
  <si>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</si>
  <si>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</si>
  <si>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</si>
  <si>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</si>
  <si>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</si>
  <si>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</si>
  <si>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</si>
  <si>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</si>
  <si>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</si>
  <si>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</si>
  <si>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</si>
  <si>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</si>
  <si>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</si>
  <si>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</si>
  <si>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</si>
  <si>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</si>
  <si>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</si>
  <si>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</si>
  <si>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</si>
  <si>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</si>
  <si>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</si>
  <si>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</si>
  <si>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</si>
  <si>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</si>
  <si>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</si>
  <si>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</si>
  <si>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</si>
  <si>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</si>
  <si>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</si>
  <si>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</si>
  <si>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</si>
  <si>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</si>
  <si>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</si>
  <si>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</si>
  <si>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</si>
  <si>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</si>
  <si>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</si>
  <si>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</si>
  <si>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</si>
  <si>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</si>
  <si>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</si>
  <si>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</si>
  <si>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</si>
  <si>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</si>
  <si>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</si>
  <si>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</si>
  <si>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</si>
  <si>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</si>
  <si>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</si>
  <si>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</si>
  <si>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</si>
  <si>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</si>
  <si>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</si>
  <si>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</si>
  <si>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</si>
  <si>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</si>
  <si>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</si>
  <si>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</si>
  <si>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</si>
  <si>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</si>
  <si>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</si>
  <si>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</si>
  <si>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</si>
  <si>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</si>
  <si>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</si>
  <si>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</si>
  <si>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</si>
  <si>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</si>
  <si>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</si>
  <si>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</si>
  <si>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</si>
  <si>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</si>
  <si>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</si>
  <si>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</si>
  <si>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</si>
  <si>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</si>
  <si>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</si>
  <si>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</si>
  <si>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</si>
  <si>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</si>
  <si>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</si>
  <si>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</si>
  <si>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</si>
  <si>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</si>
  <si>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</si>
  <si>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</si>
  <si>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</si>
  <si>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</si>
  <si>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</si>
  <si>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</si>
  <si>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</si>
  <si>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</si>
  <si>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</si>
  <si>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</si>
  <si>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</si>
  <si>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</si>
  <si>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</si>
  <si>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</si>
  <si>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</si>
  <si>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</si>
  <si>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</si>
  <si>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</si>
  <si>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</si>
  <si>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</si>
  <si>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</si>
  <si>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</si>
  <si>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</si>
  <si>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</si>
  <si>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</si>
  <si>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</si>
  <si>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</si>
  <si>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</si>
  <si>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</si>
  <si>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</si>
  <si>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</si>
  <si>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</si>
  <si>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</si>
  <si>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</si>
  <si>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</si>
  <si>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</si>
  <si>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</si>
  <si>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</si>
  <si>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</si>
  <si>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</si>
  <si>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</si>
  <si>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</si>
  <si>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</si>
  <si>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</si>
  <si>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</si>
  <si>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</si>
  <si>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</si>
  <si>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</si>
  <si>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</si>
  <si>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</si>
  <si>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</si>
  <si>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</si>
  <si>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</si>
  <si>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</si>
  <si>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</si>
  <si>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</si>
  <si>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</si>
  <si>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</si>
  <si>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</si>
  <si>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</si>
  <si>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</si>
  <si>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</si>
  <si>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</si>
  <si>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</si>
  <si>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</si>
  <si>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</si>
  <si>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</si>
  <si>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</si>
  <si>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</si>
  <si>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</si>
  <si>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</si>
  <si>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</si>
  <si>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</si>
  <si>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</si>
  <si>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</si>
  <si>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</si>
  <si>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</si>
  <si>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</si>
  <si>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</si>
  <si>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</si>
  <si>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</si>
  <si>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</si>
  <si>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</si>
  <si>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</si>
  <si>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</si>
  <si>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</si>
  <si>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</si>
  <si>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</si>
  <si>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</si>
  <si>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</si>
  <si>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</si>
  <si>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</si>
  <si>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</si>
  <si>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</si>
  <si>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</si>
  <si>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</si>
  <si>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</si>
  <si>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</si>
  <si>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</si>
  <si>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</si>
  <si>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</si>
  <si>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</si>
  <si>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</si>
  <si>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</si>
  <si>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</si>
  <si>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</si>
  <si>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</si>
  <si>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</si>
  <si>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</si>
  <si>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</si>
  <si>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</si>
  <si>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</si>
  <si>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</si>
  <si>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</si>
  <si>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</si>
  <si>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</si>
  <si>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</si>
  <si>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</si>
  <si>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</si>
  <si>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</si>
  <si>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</si>
  <si>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</si>
  <si>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</si>
  <si>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</si>
  <si>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</si>
  <si>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</si>
  <si>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</si>
  <si>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</si>
  <si>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</si>
  <si>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</si>
  <si>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</si>
  <si>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</si>
  <si>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</si>
  <si>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</si>
  <si>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</si>
  <si>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</si>
  <si>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</si>
  <si>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</si>
  <si>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</si>
  <si>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</si>
  <si>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</si>
  <si>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</si>
  <si>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</si>
  <si>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</si>
  <si>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</si>
  <si>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</si>
  <si>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</si>
  <si>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</si>
  <si>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</si>
  <si>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</si>
  <si>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</si>
  <si>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</si>
  <si>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</si>
  <si>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</si>
  <si>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</si>
  <si>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</si>
  <si>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</si>
  <si>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</si>
  <si>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</si>
  <si>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</si>
  <si>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</si>
  <si>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</si>
  <si>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</si>
  <si>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</si>
  <si>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</si>
  <si>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</si>
  <si>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</si>
  <si>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</si>
  <si>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</si>
  <si>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</si>
  <si>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</si>
  <si>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</si>
  <si>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</si>
  <si>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</si>
  <si>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</si>
  <si>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</si>
  <si>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</si>
  <si>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</si>
  <si>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</si>
  <si>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</si>
  <si>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</si>
  <si>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</si>
  <si>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</si>
  <si>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</si>
  <si>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</si>
  <si>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</si>
  <si>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</si>
  <si>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</si>
  <si>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</si>
  <si>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</si>
  <si>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</si>
  <si>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</si>
  <si>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</si>
  <si>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</si>
  <si>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</si>
  <si>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</si>
  <si>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</si>
  <si>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</si>
  <si>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</si>
  <si>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</si>
  <si>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</si>
  <si>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</si>
  <si>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</si>
  <si>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</si>
  <si>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</si>
  <si>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</si>
  <si>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</si>
  <si>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</si>
  <si>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</si>
  <si>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</si>
  <si>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</si>
  <si>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</si>
  <si>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</si>
  <si>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</si>
  <si>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</si>
  <si>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</si>
  <si>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</si>
  <si>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</si>
  <si>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</si>
  <si>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</si>
  <si>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</si>
  <si>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</si>
  <si>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</si>
  <si>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</si>
  <si>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</si>
  <si>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</si>
  <si>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</si>
  <si>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</si>
  <si>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</si>
  <si>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</si>
  <si>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</si>
  <si>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</si>
  <si>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</si>
  <si>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</si>
  <si>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</si>
  <si>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</si>
  <si>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</si>
  <si>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</si>
  <si>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</si>
  <si>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</si>
  <si>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</si>
  <si>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</si>
  <si>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</si>
  <si>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</si>
  <si>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</si>
  <si>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</si>
  <si>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</si>
  <si>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</si>
  <si>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</si>
  <si>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</si>
  <si>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</si>
  <si>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</si>
  <si>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</si>
  <si>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</si>
  <si>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</si>
  <si>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</si>
  <si>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</si>
  <si>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</si>
  <si>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</si>
  <si>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</si>
  <si>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</si>
  <si>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</si>
  <si>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</si>
  <si>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</si>
  <si>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</si>
  <si>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</si>
  <si>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</si>
  <si>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</si>
  <si>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</si>
  <si>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</si>
  <si>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</si>
  <si>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</si>
  <si>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</si>
  <si>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</si>
  <si>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</si>
  <si>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</si>
  <si>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</si>
  <si>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</si>
  <si>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</si>
  <si>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</si>
  <si>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</si>
  <si>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</si>
  <si>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</si>
  <si>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</si>
  <si>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</si>
  <si>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</si>
  <si>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</si>
  <si>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</si>
  <si>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</si>
  <si>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</si>
  <si>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</si>
  <si>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</si>
  <si>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</si>
  <si>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</si>
  <si>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</si>
  <si>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</si>
  <si>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</si>
  <si>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</si>
  <si>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</si>
  <si>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</si>
  <si>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</si>
  <si>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</si>
  <si>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</si>
  <si>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</si>
  <si>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</si>
  <si>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</si>
  <si>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</si>
  <si>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</si>
  <si>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</si>
  <si>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</si>
  <si>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</si>
  <si>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</si>
  <si>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</si>
  <si>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</si>
  <si>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</si>
  <si>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</si>
  <si>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</si>
  <si>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</si>
  <si>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</si>
  <si>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</si>
  <si>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</si>
  <si>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</si>
  <si>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</si>
  <si>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</si>
  <si>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</si>
  <si>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</si>
  <si>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</si>
  <si>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</si>
  <si>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</si>
  <si>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</si>
  <si>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</si>
  <si>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</si>
  <si>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</si>
  <si>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</si>
  <si>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</si>
  <si>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</si>
  <si>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</si>
  <si>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</si>
  <si>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</si>
  <si>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</si>
  <si>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</si>
  <si>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</si>
  <si>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</si>
  <si>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</si>
  <si>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</si>
  <si>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</si>
  <si>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</si>
  <si>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</si>
  <si>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</si>
  <si>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</si>
  <si>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</si>
  <si>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</si>
  <si>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</si>
  <si>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</si>
  <si>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</si>
  <si>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</si>
  <si>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</si>
  <si>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</si>
  <si>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</si>
  <si>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</si>
  <si>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</si>
  <si>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</si>
  <si>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</si>
  <si>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</si>
  <si>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</si>
  <si>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</si>
  <si>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</si>
  <si>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</si>
  <si>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</si>
  <si>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</si>
  <si>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</si>
  <si>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</si>
  <si>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</si>
  <si>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</si>
  <si>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</si>
  <si>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</si>
  <si>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</si>
  <si>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</si>
  <si>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</si>
  <si>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</si>
  <si>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</si>
  <si>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</si>
  <si>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</si>
  <si>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</si>
  <si>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</si>
  <si>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</si>
  <si>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</si>
  <si>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</si>
  <si>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</si>
  <si>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</si>
  <si>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</si>
  <si>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</si>
  <si>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</si>
  <si>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</si>
  <si>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</si>
  <si>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</si>
  <si>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</si>
  <si>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</si>
  <si>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</si>
  <si>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</si>
  <si>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</si>
  <si>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</si>
  <si>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</si>
  <si>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</si>
  <si>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</si>
  <si>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</si>
  <si>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</si>
  <si>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</si>
  <si>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</si>
  <si>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</si>
  <si>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</si>
  <si>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</si>
  <si>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</si>
  <si>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</si>
  <si>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</si>
  <si>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</si>
  <si>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</si>
  <si>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</si>
  <si>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</si>
  <si>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</si>
  <si>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</si>
  <si>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</si>
  <si>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</si>
  <si>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</si>
  <si>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</si>
  <si>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</si>
  <si>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</si>
  <si>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</si>
  <si>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</si>
  <si>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</si>
  <si>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</si>
  <si>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</si>
  <si>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</si>
  <si>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</si>
  <si>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</si>
  <si>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</si>
  <si>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</si>
  <si>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</si>
  <si>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</si>
  <si>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</si>
  <si>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</si>
  <si>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</si>
  <si>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</si>
  <si>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</si>
  <si>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</si>
  <si>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</si>
  <si>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</si>
  <si>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</si>
  <si>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</si>
  <si>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</si>
  <si>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</si>
  <si>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</si>
  <si>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</si>
  <si>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</si>
  <si>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</si>
  <si>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</si>
  <si>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</si>
  <si>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</si>
  <si>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</si>
  <si>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</si>
  <si>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</si>
  <si>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</si>
  <si>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</si>
  <si>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</si>
  <si>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</si>
  <si>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</si>
  <si>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</si>
  <si>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</si>
  <si>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</si>
  <si>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</si>
  <si>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</si>
  <si>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</si>
  <si>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</si>
  <si>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</si>
  <si>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</si>
  <si>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</si>
  <si>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</si>
  <si>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</si>
  <si>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</si>
  <si>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</si>
  <si>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</si>
  <si>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</si>
  <si>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</si>
  <si>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</si>
  <si>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</si>
  <si>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</si>
  <si>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</si>
  <si>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</si>
  <si>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</si>
  <si>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</si>
  <si>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</si>
  <si>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</si>
  <si>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</si>
  <si>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</si>
  <si>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</si>
  <si>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</si>
  <si>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</si>
  <si>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</si>
  <si>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</si>
  <si>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</si>
  <si>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</si>
  <si>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</si>
  <si>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</si>
  <si>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</si>
  <si>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</si>
  <si>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</si>
  <si>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</si>
  <si>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</si>
  <si>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</si>
  <si>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</si>
  <si>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</si>
  <si>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</si>
  <si>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</si>
  <si>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</si>
  <si>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</si>
  <si>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</si>
  <si>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</si>
  <si>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</si>
  <si>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</si>
  <si>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</si>
  <si>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</si>
  <si>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</si>
  <si>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</si>
  <si>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</si>
  <si>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</si>
  <si>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</si>
  <si>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</si>
  <si>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</si>
  <si>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</si>
  <si>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</si>
  <si>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</si>
  <si>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</si>
  <si>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</si>
  <si>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</si>
  <si>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</si>
  <si>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</si>
  <si>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</si>
  <si>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</si>
  <si>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</si>
  <si>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</si>
  <si>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</si>
  <si>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</si>
  <si>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</si>
  <si>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</si>
  <si>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</si>
  <si>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</si>
  <si>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</si>
  <si>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</si>
  <si>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</si>
  <si>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</si>
  <si>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</si>
  <si>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</si>
  <si>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</si>
  <si>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</si>
  <si>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</si>
  <si>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</si>
  <si>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</si>
  <si>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</si>
  <si>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</si>
  <si>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</si>
  <si>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</si>
  <si>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</si>
  <si>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</si>
  <si>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</si>
  <si>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</si>
  <si>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</si>
  <si>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</si>
  <si>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</si>
  <si>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</si>
  <si>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</si>
  <si>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</si>
  <si>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</si>
  <si>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</si>
  <si>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</si>
  <si>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</si>
  <si>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</si>
  <si>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</si>
  <si>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</si>
  <si>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</si>
  <si>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</si>
  <si>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</si>
  <si>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</si>
  <si>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</si>
  <si>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</si>
  <si>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</si>
  <si>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</si>
  <si>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</si>
  <si>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</si>
  <si>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</si>
  <si>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</si>
  <si>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</si>
  <si>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</si>
  <si>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</si>
  <si>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</si>
  <si>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</si>
  <si>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</si>
  <si>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</si>
  <si>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</si>
  <si>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</si>
  <si>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</si>
  <si>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</si>
  <si>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</si>
  <si>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</si>
  <si>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</si>
  <si>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</si>
  <si>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</si>
  <si>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</si>
  <si>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</si>
  <si>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</si>
  <si>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</si>
  <si>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</si>
  <si>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</si>
  <si>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</si>
  <si>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</si>
  <si>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</si>
  <si>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</si>
  <si>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</si>
  <si>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</si>
  <si>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</si>
  <si>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</si>
  <si>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</si>
  <si>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</si>
  <si>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</si>
  <si>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</si>
  <si>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</si>
  <si>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</si>
  <si>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</si>
  <si>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</si>
  <si>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</si>
  <si>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</si>
  <si>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</si>
  <si>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</si>
  <si>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</si>
  <si>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</si>
  <si>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</si>
  <si>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</si>
  <si>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</si>
  <si>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</si>
  <si>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</si>
  <si>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</si>
  <si>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</si>
  <si>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</si>
  <si>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</si>
  <si>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</si>
  <si>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</si>
  <si>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</si>
  <si>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</si>
  <si>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</si>
  <si>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</si>
  <si>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</si>
  <si>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</si>
  <si>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</si>
  <si>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</si>
  <si>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</si>
  <si>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</si>
  <si>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</si>
  <si>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</si>
  <si>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</si>
  <si>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</si>
  <si>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</si>
  <si>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</si>
  <si>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</si>
  <si>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</si>
  <si>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</si>
  <si>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</si>
  <si>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</si>
  <si>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</si>
  <si>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</si>
  <si>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</si>
  <si>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</si>
  <si>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</si>
  <si>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</si>
  <si>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</si>
  <si>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</si>
  <si>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</si>
  <si>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</si>
  <si>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</si>
  <si>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</si>
  <si>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</si>
  <si>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</si>
  <si>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</si>
  <si>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</si>
  <si>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</si>
  <si>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</si>
  <si>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</si>
  <si>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</si>
  <si>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</si>
  <si>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</si>
  <si>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</si>
  <si>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</si>
  <si>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</si>
  <si>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</si>
  <si>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</si>
  <si>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</si>
  <si>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</si>
  <si>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</si>
  <si>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</si>
  <si>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</si>
  <si>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</si>
  <si>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</si>
  <si>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</si>
  <si>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</si>
  <si>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</si>
  <si>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</si>
  <si>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</si>
  <si>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</si>
  <si>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</si>
  <si>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</si>
  <si>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</si>
  <si>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</si>
  <si>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</si>
  <si>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</si>
  <si>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</si>
  <si>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</si>
  <si>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</si>
  <si>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</si>
  <si>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</si>
  <si>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</si>
  <si>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</si>
  <si>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</si>
  <si>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</si>
  <si>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</si>
  <si>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</si>
  <si>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</si>
  <si>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</si>
  <si>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</si>
  <si>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</si>
  <si>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</si>
  <si>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</si>
  <si>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</si>
  <si>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</si>
  <si>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</si>
  <si>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</si>
  <si>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</si>
  <si>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</si>
  <si>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</si>
  <si>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</si>
  <si>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</si>
  <si>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</si>
  <si>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</si>
  <si>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</si>
  <si>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</si>
  <si>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</si>
  <si>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</si>
  <si>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</si>
  <si>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</si>
  <si>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</si>
  <si>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</si>
  <si>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</si>
  <si>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</si>
  <si>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</si>
  <si>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</si>
  <si>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</si>
  <si>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</si>
  <si>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</si>
  <si>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</si>
  <si>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</si>
  <si>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</si>
  <si>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</si>
  <si>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</si>
  <si>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</si>
  <si>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</si>
  <si>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</si>
  <si>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</si>
  <si>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</si>
  <si>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</si>
  <si>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</si>
  <si>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</si>
  <si>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</si>
  <si>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</si>
  <si>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</si>
  <si>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</si>
  <si>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</si>
  <si>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</si>
  <si>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</si>
  <si>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</si>
  <si>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</si>
  <si>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</si>
  <si>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</si>
  <si>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</si>
  <si>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</si>
  <si>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</si>
  <si>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</si>
  <si>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</si>
  <si>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</si>
  <si>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</si>
  <si>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</si>
  <si>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</si>
  <si>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</si>
  <si>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</si>
  <si>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</si>
  <si>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</si>
  <si>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</si>
  <si>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</si>
  <si>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</si>
  <si>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</si>
  <si>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</si>
  <si>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</si>
  <si>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</si>
  <si>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</si>
  <si>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</si>
  <si>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</si>
  <si>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</si>
  <si>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</si>
  <si>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</si>
  <si>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</si>
  <si>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</si>
  <si>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</si>
  <si>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</si>
  <si>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</si>
  <si>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</si>
  <si>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</si>
  <si>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</si>
  <si>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</si>
  <si>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</si>
  <si>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</si>
  <si>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</si>
  <si>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</si>
  <si>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</si>
  <si>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</si>
  <si>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</si>
  <si>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</si>
  <si>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</si>
  <si>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</si>
  <si>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</si>
  <si>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</si>
  <si>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</si>
  <si>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</si>
  <si>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</si>
  <si>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</si>
  <si>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</si>
  <si>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</si>
  <si>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</si>
  <si>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</si>
  <si>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</si>
  <si>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</si>
  <si>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</si>
  <si>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</si>
  <si>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</si>
  <si>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</si>
  <si>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</si>
  <si>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</si>
  <si>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</si>
  <si>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</si>
  <si>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</si>
  <si>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</si>
  <si>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</si>
  <si>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</si>
  <si>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</si>
  <si>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</si>
  <si>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</si>
  <si>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</si>
  <si>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</si>
  <si>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</si>
  <si>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</si>
  <si>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</si>
  <si>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</si>
  <si>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</si>
  <si>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</si>
  <si>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</si>
  <si>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</si>
  <si>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</si>
  <si>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</si>
  <si>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</si>
  <si>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</si>
  <si>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</si>
  <si>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</si>
  <si>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</si>
  <si>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</si>
  <si>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</si>
  <si>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</si>
  <si>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</si>
  <si>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</si>
  <si>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</si>
  <si>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</si>
  <si>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</si>
  <si>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</si>
  <si>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</si>
  <si>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</si>
  <si>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</si>
  <si>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</si>
  <si>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</si>
  <si>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</si>
  <si>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</si>
  <si>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</si>
  <si>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</si>
  <si>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</si>
  <si>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</si>
  <si>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</si>
  <si>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</si>
  <si>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</si>
  <si>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</si>
  <si>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</si>
  <si>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</si>
  <si>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</si>
  <si>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</si>
  <si>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</si>
  <si>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</si>
  <si>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</si>
  <si>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</si>
  <si>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</si>
  <si>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</si>
  <si>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</si>
  <si>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</si>
  <si>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</si>
  <si>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</si>
  <si>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</si>
  <si>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</si>
  <si>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</si>
  <si>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</si>
  <si>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</si>
  <si>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</si>
  <si>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</si>
  <si>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</si>
  <si>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</si>
  <si>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</si>
  <si>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</si>
  <si>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</si>
  <si>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</si>
  <si>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</si>
  <si>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</si>
  <si>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</si>
  <si>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</si>
  <si>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</si>
  <si>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</si>
  <si>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</si>
  <si>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</si>
  <si>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</si>
  <si>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</si>
  <si>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</si>
  <si>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</si>
  <si>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</si>
  <si>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</si>
  <si>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</si>
  <si>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</si>
  <si>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</si>
  <si>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</si>
  <si>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</si>
  <si>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</si>
  <si>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</si>
  <si>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</si>
  <si>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</si>
  <si>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</si>
  <si>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</si>
  <si>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</si>
  <si>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</si>
  <si>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</si>
  <si>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</si>
  <si>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</si>
  <si>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</si>
  <si>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</si>
  <si>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</si>
  <si>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</si>
  <si>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</si>
  <si>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</si>
  <si>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</si>
  <si>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</si>
  <si>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</si>
  <si>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</si>
  <si>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</si>
  <si>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</si>
  <si>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</si>
  <si>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</si>
  <si>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</si>
  <si>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</si>
  <si>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</si>
  <si>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</si>
  <si>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</si>
  <si>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</si>
  <si>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</si>
  <si>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</si>
  <si>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</si>
  <si>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</si>
  <si>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</si>
  <si>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</si>
  <si>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</si>
  <si>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</si>
  <si>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</si>
  <si>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</si>
  <si>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</si>
  <si>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</si>
  <si>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</si>
  <si>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</si>
  <si>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</si>
  <si>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</si>
  <si>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</si>
  <si>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</si>
  <si>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</si>
  <si>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</si>
  <si>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</si>
  <si>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</si>
  <si>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</si>
  <si>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</si>
  <si>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</si>
  <si>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</si>
  <si>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</si>
  <si>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</si>
  <si>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</si>
  <si>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</si>
  <si>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</si>
  <si>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</si>
  <si>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</si>
  <si>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</si>
  <si>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</si>
  <si>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</si>
  <si>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</si>
  <si>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</si>
  <si>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</si>
  <si>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</si>
  <si>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</si>
  <si>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</si>
  <si>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</si>
  <si>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</si>
  <si>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</si>
  <si>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</si>
  <si>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</si>
  <si>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</si>
  <si>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</si>
  <si>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</si>
  <si>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</si>
  <si>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</si>
  <si>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</si>
  <si>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</si>
  <si>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</si>
  <si>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</si>
  <si>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</si>
  <si>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</si>
  <si>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</si>
  <si>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</si>
  <si>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</si>
  <si>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</si>
  <si>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</si>
  <si>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</si>
  <si>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</si>
  <si>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</si>
  <si>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</si>
  <si>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</si>
  <si>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</si>
  <si>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</si>
  <si>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</si>
  <si>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</si>
  <si>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</si>
  <si>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</si>
  <si>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</si>
  <si>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</si>
  <si>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</si>
  <si>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</si>
  <si>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</si>
  <si>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</si>
  <si>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</si>
  <si>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</si>
  <si>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</si>
  <si>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</si>
  <si>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</si>
  <si>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</si>
  <si>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</si>
  <si>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</si>
  <si>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</si>
  <si>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</si>
  <si>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</si>
  <si>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</si>
  <si>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</si>
  <si>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</si>
  <si>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</si>
  <si>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</si>
  <si>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</si>
  <si>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</si>
  <si>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</si>
  <si>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</si>
  <si>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</si>
  <si>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</si>
  <si>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</si>
  <si>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</si>
  <si>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</si>
  <si>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</si>
  <si>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</si>
  <si>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</si>
  <si>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</si>
  <si>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</si>
  <si>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</si>
  <si>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</si>
  <si>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</si>
  <si>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</si>
  <si>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</si>
  <si>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</si>
  <si>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</si>
  <si>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</si>
  <si>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</si>
  <si>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</si>
  <si>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</si>
  <si>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</si>
  <si>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</si>
  <si>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</si>
  <si>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</si>
  <si>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</si>
  <si>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</si>
  <si>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</si>
  <si>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</si>
  <si>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</si>
  <si>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</si>
  <si>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</si>
  <si>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</si>
  <si>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</si>
  <si>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</si>
  <si>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</si>
  <si>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</si>
  <si>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</si>
  <si>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</si>
  <si>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</si>
  <si>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</si>
  <si>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</si>
  <si>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</si>
  <si>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</si>
  <si>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</si>
  <si>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</si>
  <si>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</si>
  <si>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</si>
  <si>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</si>
  <si>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</si>
  <si>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</si>
  <si>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</si>
  <si>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</si>
  <si>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</si>
  <si>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</si>
  <si>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</si>
  <si>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</si>
  <si>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</si>
  <si>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</si>
  <si>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</si>
  <si>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</si>
  <si>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</si>
  <si>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</si>
  <si>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</si>
  <si>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</si>
  <si>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</si>
  <si>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</si>
  <si>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</si>
  <si>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</si>
  <si>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</si>
  <si>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</si>
  <si>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</si>
  <si>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</si>
  <si>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</si>
  <si>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</si>
  <si>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</si>
  <si>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</si>
  <si>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</si>
  <si>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</si>
  <si>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</si>
  <si>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</si>
  <si>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</si>
  <si>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</si>
  <si>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</si>
  <si>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</si>
  <si>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</si>
  <si>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</si>
  <si>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</si>
  <si>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</si>
  <si>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</si>
  <si>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</si>
  <si>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</si>
  <si>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</si>
  <si>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</si>
  <si>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</si>
  <si>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</si>
  <si>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</si>
  <si>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</si>
  <si>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</si>
  <si>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</si>
  <si>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</si>
  <si>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</si>
  <si>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</si>
  <si>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</si>
  <si>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</si>
  <si>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</si>
  <si>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</si>
  <si>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</si>
  <si>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</si>
  <si>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</si>
  <si>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</si>
  <si>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</si>
  <si>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</si>
  <si>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</si>
  <si>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</si>
  <si>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</si>
  <si>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</si>
  <si>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</si>
  <si>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</si>
  <si>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</si>
  <si>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</si>
  <si>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</si>
  <si>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</si>
  <si>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</si>
  <si>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</si>
  <si>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</si>
  <si>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</si>
  <si>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</si>
  <si>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</si>
  <si>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</si>
  <si>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</si>
  <si>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</si>
  <si>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</si>
  <si>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</si>
  <si>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</si>
  <si>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</si>
  <si>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</si>
  <si>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</si>
  <si>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</si>
  <si>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</si>
  <si>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</si>
  <si>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</si>
  <si>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</si>
  <si>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</si>
  <si>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</si>
  <si>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</si>
  <si>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</si>
  <si>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</si>
  <si>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</si>
  <si>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</si>
  <si>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</si>
  <si>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</si>
  <si>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</si>
  <si>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</si>
  <si>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</si>
  <si>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</si>
  <si>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</si>
  <si>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</si>
  <si>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</si>
  <si>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</si>
  <si>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</si>
  <si>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</si>
  <si>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</si>
  <si>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</si>
  <si>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</si>
  <si>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</si>
  <si>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</si>
  <si>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</si>
  <si>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</si>
  <si>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</si>
  <si>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</si>
  <si>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</si>
  <si>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</si>
  <si>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</si>
  <si>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</si>
  <si>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</si>
  <si>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</si>
  <si>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</si>
  <si>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</si>
  <si>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</si>
  <si>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</si>
  <si>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</si>
  <si>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</si>
  <si>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</si>
  <si>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</si>
  <si>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</si>
  <si>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</si>
  <si>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</si>
  <si>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</si>
  <si>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</si>
  <si>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</si>
  <si>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</si>
  <si>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</si>
  <si>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</si>
  <si>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</si>
  <si>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</si>
  <si>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</si>
  <si>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</si>
  <si>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</si>
  <si>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</si>
  <si>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</si>
  <si>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</si>
  <si>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</si>
  <si>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</si>
  <si>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</si>
  <si>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</si>
  <si>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</si>
  <si>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</si>
  <si>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</si>
  <si>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</si>
  <si>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</si>
  <si>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</si>
  <si>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</si>
  <si>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</si>
  <si>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</si>
  <si>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</si>
  <si>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</si>
  <si>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</si>
  <si>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</si>
  <si>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</si>
  <si>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</si>
  <si>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</si>
  <si>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</si>
  <si>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</si>
  <si>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</si>
  <si>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</si>
  <si>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</si>
  <si>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</si>
  <si>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</si>
  <si>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</si>
  <si>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</si>
  <si>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</si>
  <si>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</si>
  <si>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</si>
  <si>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</si>
  <si>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</si>
  <si>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</si>
  <si>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</si>
  <si>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</si>
  <si>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</si>
  <si>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</si>
  <si>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</si>
  <si>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</si>
  <si>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</si>
  <si>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</si>
  <si>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</si>
  <si>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</si>
  <si>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</si>
  <si>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</si>
  <si>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</si>
  <si>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</si>
  <si>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</si>
  <si>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</si>
  <si>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</si>
  <si>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</si>
  <si>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</si>
  <si>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</si>
  <si>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</si>
  <si>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</si>
  <si>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</si>
  <si>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</si>
  <si>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</si>
  <si>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</si>
  <si>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</si>
  <si>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</si>
  <si>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</si>
  <si>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</si>
  <si>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</si>
  <si>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</si>
  <si>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</si>
  <si>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</si>
  <si>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</si>
  <si>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</si>
  <si>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</si>
  <si>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</si>
  <si>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</si>
  <si>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</si>
  <si>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</si>
  <si>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</si>
  <si>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</si>
  <si>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</si>
  <si>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</si>
  <si>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</si>
  <si>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</si>
  <si>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</si>
  <si>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</si>
  <si>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</si>
  <si>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</si>
  <si>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</si>
  <si>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</si>
  <si>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</si>
  <si>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</si>
  <si>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</si>
  <si>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</si>
  <si>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</si>
  <si>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</si>
  <si>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</si>
  <si>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</si>
  <si>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</si>
  <si>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</si>
  <si>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</si>
  <si>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</si>
  <si>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</si>
  <si>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</si>
  <si>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</si>
  <si>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</si>
  <si>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</si>
  <si>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</si>
  <si>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</si>
  <si>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</si>
  <si>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</si>
  <si>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</si>
  <si>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</si>
  <si>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</si>
  <si>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</si>
  <si>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</si>
  <si>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</si>
  <si>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</si>
  <si>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</si>
  <si>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</si>
  <si>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</si>
  <si>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</si>
  <si>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</si>
  <si>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</si>
  <si>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</si>
  <si>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</si>
  <si>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</si>
  <si>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</si>
  <si>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</si>
  <si>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</si>
  <si>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</si>
  <si>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</si>
  <si>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</si>
  <si>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</si>
  <si>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</si>
  <si>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</si>
  <si>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</si>
  <si>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</si>
  <si>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</si>
  <si>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</si>
  <si>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</si>
  <si>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</si>
  <si>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</si>
  <si>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</si>
  <si>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</si>
  <si>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</si>
  <si>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</si>
  <si>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</si>
  <si>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</si>
  <si>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</si>
  <si>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</si>
  <si>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</si>
  <si>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</si>
  <si>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</si>
  <si>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</si>
  <si>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</si>
  <si>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</si>
  <si>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</si>
  <si>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</si>
  <si>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</si>
  <si>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</si>
  <si>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</si>
  <si>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</si>
  <si>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</si>
  <si>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</si>
  <si>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</si>
  <si>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</si>
  <si>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</si>
  <si>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</si>
  <si>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</si>
  <si>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</si>
  <si>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</si>
  <si>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</si>
  <si>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</si>
  <si>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</si>
  <si>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</si>
  <si>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</si>
  <si>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</si>
  <si>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</si>
  <si>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</si>
  <si>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</si>
  <si>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</si>
  <si>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</si>
  <si>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</si>
  <si>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</si>
  <si>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</si>
  <si>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</si>
  <si>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</si>
  <si>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</si>
  <si>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</si>
  <si>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</si>
  <si>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</si>
  <si>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</si>
  <si>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</si>
  <si>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</si>
  <si>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</si>
  <si>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</si>
  <si>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</si>
  <si>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</si>
  <si>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</si>
  <si>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</si>
  <si>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</si>
  <si>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</si>
  <si>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</si>
  <si>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</si>
  <si>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</si>
  <si>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</si>
  <si>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</si>
  <si>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</si>
  <si>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</si>
  <si>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</si>
  <si>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</si>
  <si>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</si>
  <si>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</si>
  <si>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</si>
  <si>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</si>
  <si>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</si>
  <si>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</si>
  <si>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</si>
  <si>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</si>
  <si>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</si>
  <si>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</si>
  <si>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</si>
  <si>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</si>
  <si>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</si>
  <si>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</si>
  <si>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</si>
  <si>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</si>
  <si>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</si>
  <si>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</si>
  <si>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</si>
  <si>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</si>
  <si>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</si>
  <si>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</si>
  <si>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</si>
  <si>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</si>
  <si>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</si>
  <si>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</si>
  <si>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</si>
  <si>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</si>
  <si>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</si>
  <si>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</si>
  <si>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</si>
  <si>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</si>
  <si>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</si>
  <si>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</si>
  <si>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</si>
  <si>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</si>
  <si>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</si>
  <si>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</si>
  <si>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</si>
  <si>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</si>
  <si>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</si>
  <si>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</si>
  <si>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</si>
  <si>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</si>
  <si>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</si>
  <si>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</si>
  <si>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</si>
  <si>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</si>
  <si>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</si>
  <si>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</si>
  <si>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</si>
  <si>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</si>
  <si>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</si>
  <si>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</si>
  <si>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</si>
  <si>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</si>
  <si>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</si>
  <si>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</si>
  <si>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</si>
  <si>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</si>
  <si>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</si>
  <si>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</si>
  <si>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</si>
  <si>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</si>
  <si>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</si>
  <si>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</si>
  <si>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</si>
  <si>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</si>
  <si>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</si>
  <si>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</si>
  <si>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</si>
  <si>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</si>
  <si>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</si>
  <si>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</si>
  <si>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</si>
  <si>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</si>
  <si>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</si>
  <si>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</si>
  <si>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</si>
  <si>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</si>
  <si>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</si>
  <si>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</si>
  <si>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</si>
  <si>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</si>
  <si>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</si>
  <si>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</si>
  <si>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</si>
  <si>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</si>
  <si>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</si>
  <si>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</si>
  <si>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</si>
  <si>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</si>
  <si>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</si>
  <si>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</si>
  <si>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</si>
  <si>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</si>
  <si>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</si>
  <si>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</si>
  <si>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</si>
  <si>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</si>
  <si>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</si>
  <si>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</si>
  <si>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</si>
  <si>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</si>
  <si>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</si>
  <si>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</si>
  <si>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</si>
  <si>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</si>
  <si>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</si>
  <si>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</si>
  <si>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</si>
  <si>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</si>
  <si>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</si>
  <si>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</si>
  <si>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</si>
  <si>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</si>
  <si>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</si>
  <si>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</si>
  <si>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</si>
  <si>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</si>
  <si>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</si>
  <si>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</si>
  <si>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</si>
  <si>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</si>
  <si>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</si>
  <si>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</si>
  <si>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</si>
  <si>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</si>
  <si>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</si>
  <si>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</si>
  <si>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</si>
  <si>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</si>
  <si>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</si>
  <si>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</si>
  <si>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</si>
  <si>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</si>
  <si>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</si>
  <si>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</si>
  <si>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</si>
  <si>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</si>
  <si>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</si>
  <si>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</si>
  <si>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</si>
  <si>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</si>
  <si>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</si>
  <si>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</si>
  <si>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</si>
  <si>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</si>
  <si>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</si>
  <si>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</si>
  <si>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</si>
  <si>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</si>
  <si>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</si>
  <si>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</si>
  <si>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</si>
  <si>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</si>
  <si>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</si>
  <si>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</si>
  <si>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</si>
  <si>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</si>
  <si>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</si>
  <si>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</si>
  <si>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</si>
  <si>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</si>
  <si>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</si>
  <si>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</si>
  <si>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</si>
  <si>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</si>
  <si>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</si>
  <si>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</si>
  <si>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</si>
  <si>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</si>
  <si>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</si>
  <si>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</si>
  <si>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</si>
  <si>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</si>
  <si>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</si>
  <si>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</si>
  <si>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</si>
  <si>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</si>
  <si>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</si>
  <si>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</si>
  <si>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</si>
  <si>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</si>
  <si>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</si>
  <si>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</si>
  <si>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</si>
  <si>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</si>
  <si>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</si>
  <si>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</si>
  <si>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</si>
  <si>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</si>
  <si>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</si>
  <si>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</si>
  <si>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</si>
  <si>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</si>
  <si>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</si>
  <si>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</si>
  <si>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</si>
  <si>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</si>
  <si>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</si>
  <si>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</si>
  <si>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</si>
  <si>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</si>
  <si>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</si>
  <si>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</si>
  <si>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</si>
  <si>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</si>
  <si>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</si>
  <si>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</si>
  <si>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</si>
  <si>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</si>
  <si>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</si>
  <si>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</si>
  <si>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</si>
  <si>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</si>
  <si>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</si>
  <si>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</si>
  <si>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</si>
  <si>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</si>
  <si>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</si>
  <si>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</si>
  <si>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</si>
  <si>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</si>
  <si>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</si>
  <si>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</si>
  <si>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</si>
  <si>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</si>
  <si>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</si>
  <si>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</si>
  <si>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</si>
  <si>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</si>
  <si>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</si>
  <si>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</si>
  <si>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</si>
  <si>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</si>
  <si>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</si>
  <si>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</si>
  <si>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</si>
  <si>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</si>
  <si>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</si>
  <si>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</si>
  <si>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</si>
  <si>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</si>
  <si>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</si>
  <si>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</si>
  <si>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</si>
  <si>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</si>
  <si>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</si>
  <si>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</si>
  <si>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</si>
  <si>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</si>
  <si>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</si>
  <si>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</si>
  <si>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</si>
  <si>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</si>
  <si>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</si>
  <si>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</si>
  <si>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</si>
  <si>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</si>
  <si>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</si>
  <si>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</si>
  <si>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</si>
  <si>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</si>
  <si>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</si>
  <si>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</si>
  <si>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</si>
  <si>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</si>
  <si>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</si>
  <si>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</si>
  <si>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</si>
  <si>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</si>
  <si>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</si>
  <si>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</si>
  <si>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</si>
  <si>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</si>
  <si>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</si>
  <si>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</si>
  <si>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</si>
  <si>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</si>
  <si>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</si>
  <si>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</si>
  <si>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</si>
  <si>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</si>
  <si>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</si>
  <si>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</si>
  <si>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</si>
  <si>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</si>
  <si>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</si>
  <si>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</si>
  <si>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</si>
  <si>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</si>
  <si>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</si>
  <si>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</si>
  <si>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</si>
  <si>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</si>
  <si>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</si>
  <si>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</si>
  <si>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</si>
  <si>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</si>
  <si>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</si>
  <si>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</si>
  <si>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</si>
  <si>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</si>
  <si>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</si>
  <si>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</si>
  <si>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</si>
  <si>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</si>
  <si>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</si>
  <si>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</si>
  <si>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</si>
  <si>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</si>
  <si>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</si>
  <si>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</si>
  <si>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</si>
  <si>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</si>
  <si>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</si>
  <si>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</si>
  <si>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</si>
  <si>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</si>
  <si>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</si>
  <si>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</si>
  <si>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</si>
  <si>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</si>
  <si>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</si>
  <si>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</si>
  <si>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</si>
  <si>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</si>
  <si>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</si>
  <si>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</si>
  <si>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</si>
  <si>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</si>
  <si>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</si>
  <si>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</si>
  <si>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</si>
  <si>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</si>
  <si>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</si>
  <si>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</si>
  <si>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</si>
  <si>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</si>
  <si>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</si>
  <si>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</si>
  <si>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</si>
  <si>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</si>
  <si>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</si>
  <si>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</si>
  <si>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</si>
  <si>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</si>
  <si>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</si>
  <si>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</si>
  <si>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</si>
  <si>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</si>
  <si>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</si>
  <si>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</si>
  <si>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</si>
  <si>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</si>
  <si>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</si>
  <si>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</si>
  <si>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</si>
  <si>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</si>
  <si>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</si>
  <si>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</si>
  <si>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</si>
  <si>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</si>
  <si>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</si>
  <si>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</si>
  <si>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</si>
  <si>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</si>
  <si>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</si>
  <si>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</si>
  <si>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</si>
  <si>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</si>
  <si>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</si>
  <si>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</si>
  <si>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</si>
  <si>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</si>
  <si>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</si>
  <si>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</si>
  <si>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</si>
  <si>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</si>
  <si>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</si>
  <si>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</si>
  <si>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</si>
  <si>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</si>
  <si>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</si>
  <si>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</si>
  <si>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</si>
  <si>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</si>
  <si>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</si>
  <si>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</si>
  <si>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</si>
  <si>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</si>
  <si>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</si>
  <si>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</si>
  <si>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</si>
  <si>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</si>
  <si>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</si>
  <si>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</si>
  <si>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</si>
  <si>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</si>
  <si>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</si>
  <si>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</si>
  <si>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</si>
  <si>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</si>
  <si>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</si>
  <si>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</si>
  <si>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</si>
  <si>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</si>
  <si>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</si>
  <si>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</si>
  <si>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</si>
  <si>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</si>
  <si>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</si>
  <si>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</si>
  <si>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</si>
  <si>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</si>
  <si>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</si>
  <si>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</si>
  <si>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</si>
  <si>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</si>
  <si>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</si>
  <si>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</si>
  <si>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</si>
  <si>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</si>
  <si>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</si>
  <si>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</si>
  <si>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</si>
  <si>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</si>
  <si>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</si>
  <si>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</si>
  <si>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</si>
  <si>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</si>
  <si>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</si>
  <si>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</si>
  <si>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</si>
  <si>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</si>
  <si>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</si>
  <si>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</si>
  <si>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</si>
  <si>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</si>
  <si>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</si>
  <si>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</si>
  <si>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</si>
  <si>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</si>
  <si>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</si>
  <si>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</si>
  <si>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</si>
  <si>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</si>
  <si>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</si>
  <si>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</si>
  <si>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</si>
  <si>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</si>
  <si>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</si>
  <si>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</si>
  <si>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</si>
  <si>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</si>
  <si>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</si>
  <si>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</si>
  <si>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</si>
  <si>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</si>
  <si>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</si>
  <si>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</si>
  <si>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</si>
  <si>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</si>
  <si>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</si>
  <si>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</si>
  <si>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</si>
  <si>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</si>
  <si>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</si>
  <si>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</si>
  <si>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</si>
  <si>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</si>
  <si>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</si>
  <si>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</si>
  <si>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</si>
  <si>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</si>
  <si>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</si>
  <si>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</si>
  <si>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</si>
  <si>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</si>
  <si>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</si>
  <si>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</si>
  <si>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</si>
  <si>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</si>
  <si>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</si>
  <si>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</si>
  <si>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</si>
  <si>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</si>
  <si>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</si>
  <si>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</si>
  <si>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</si>
  <si>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</si>
  <si>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</si>
  <si>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</si>
  <si>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</si>
  <si>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</si>
  <si>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</si>
  <si>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</si>
  <si>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</si>
  <si>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</si>
  <si>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</si>
  <si>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</si>
  <si>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</si>
  <si>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</si>
  <si>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</si>
  <si>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</si>
  <si>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</si>
  <si>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</si>
  <si>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</si>
  <si>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</si>
  <si>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</si>
  <si>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</si>
  <si>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</si>
  <si>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</si>
  <si>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</si>
  <si>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</si>
  <si>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</si>
  <si>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</si>
  <si>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</si>
  <si>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</si>
  <si>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</si>
  <si>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</si>
  <si>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</si>
  <si>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</si>
  <si>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</si>
  <si>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</si>
  <si>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</si>
  <si>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</si>
  <si>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</si>
  <si>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</si>
  <si>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</si>
  <si>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</si>
  <si>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</si>
  <si>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</si>
  <si>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</si>
  <si>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</si>
  <si>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</si>
  <si>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</si>
  <si>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</si>
  <si>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</si>
  <si>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</si>
  <si>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</si>
  <si>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</si>
  <si>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</si>
  <si>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</si>
  <si>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</si>
  <si>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</si>
  <si>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</si>
  <si>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</si>
  <si>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</si>
  <si>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</si>
  <si>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</si>
  <si>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</si>
  <si>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</si>
  <si>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</si>
  <si>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</si>
  <si>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</si>
  <si>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</si>
  <si>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</si>
  <si>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</si>
  <si>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</si>
  <si>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</si>
  <si>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</si>
  <si>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</si>
  <si>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</si>
  <si>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</si>
  <si>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</si>
  <si>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</si>
  <si>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</si>
  <si>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</si>
  <si>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</si>
  <si>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</si>
  <si>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</si>
  <si>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</si>
  <si>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</si>
  <si>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</si>
  <si>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</si>
  <si>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</si>
  <si>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</si>
  <si>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</si>
  <si>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</si>
  <si>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</si>
  <si>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</si>
  <si>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</si>
  <si>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</si>
  <si>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</si>
  <si>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</si>
  <si>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</si>
  <si>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</si>
  <si>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</si>
  <si>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</si>
  <si>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</si>
  <si>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</si>
  <si>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</si>
  <si>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</si>
  <si>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</si>
  <si>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</si>
  <si>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</si>
  <si>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</si>
  <si>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</si>
  <si>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</si>
  <si>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</si>
  <si>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</si>
  <si>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</si>
  <si>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</si>
  <si>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</si>
  <si>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</si>
  <si>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</si>
  <si>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</si>
  <si>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</si>
  <si>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</si>
  <si>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</si>
  <si>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</si>
  <si>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</si>
  <si>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</si>
  <si>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</si>
  <si>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</si>
  <si>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</si>
  <si>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</si>
  <si>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</si>
  <si>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</si>
  <si>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</si>
  <si>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</si>
  <si>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</si>
  <si>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</si>
  <si>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</si>
  <si>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</si>
  <si>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</si>
  <si>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</si>
  <si>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</si>
  <si>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</si>
  <si>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</si>
  <si>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</si>
  <si>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</si>
  <si>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</si>
  <si>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</si>
  <si>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</si>
  <si>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</si>
  <si>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</si>
  <si>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</si>
  <si>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</si>
  <si>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</si>
  <si>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</si>
  <si>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</si>
  <si>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</si>
  <si>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</si>
  <si>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</si>
  <si>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</si>
  <si>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</si>
  <si>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</si>
  <si>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</si>
  <si>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</si>
  <si>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</si>
  <si>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</si>
  <si>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</si>
  <si>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</si>
  <si>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</si>
  <si>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</si>
  <si>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</si>
  <si>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</si>
  <si>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</si>
  <si>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</si>
  <si>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</si>
  <si>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</si>
  <si>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</si>
  <si>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</si>
  <si>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</si>
  <si>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</si>
  <si>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</si>
  <si>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</si>
  <si>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</si>
  <si>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</si>
  <si>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</si>
  <si>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</si>
  <si>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</si>
  <si>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</si>
  <si>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</si>
  <si>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</si>
  <si>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</si>
  <si>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</si>
  <si>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</si>
  <si>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</si>
  <si>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</si>
  <si>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</si>
  <si>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</si>
  <si>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</si>
  <si>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</si>
  <si>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</si>
  <si>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</si>
  <si>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</si>
  <si>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</si>
  <si>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</si>
  <si>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</si>
  <si>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</si>
  <si>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</si>
  <si>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</si>
  <si>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</si>
  <si>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</si>
  <si>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</si>
  <si>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</si>
  <si>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</si>
  <si>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</si>
  <si>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</si>
  <si>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</si>
  <si>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</si>
  <si>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</si>
  <si>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</si>
  <si>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</si>
  <si>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</si>
  <si>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</si>
  <si>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</si>
  <si>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</si>
  <si>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</si>
  <si>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</si>
  <si>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</si>
  <si>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</si>
  <si>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</si>
  <si>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</si>
  <si>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</si>
  <si>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</si>
  <si>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</si>
  <si>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</si>
  <si>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</si>
  <si>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</si>
  <si>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</si>
  <si>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</si>
  <si>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</si>
  <si>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</si>
  <si>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</si>
  <si>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</si>
  <si>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</si>
  <si>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</si>
  <si>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</si>
  <si>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</si>
  <si>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</si>
  <si>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</si>
  <si>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</si>
  <si>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</si>
  <si>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</si>
  <si>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</si>
  <si>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</si>
  <si>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</si>
  <si>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</si>
  <si>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</si>
  <si>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</si>
  <si>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</si>
  <si>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</si>
  <si>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</si>
  <si>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</si>
  <si>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</si>
  <si>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</si>
  <si>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</si>
  <si>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</si>
  <si>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</si>
  <si>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</si>
  <si>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</si>
  <si>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</si>
  <si>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</si>
  <si>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</si>
  <si>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</si>
  <si>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</si>
  <si>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</si>
  <si>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</si>
  <si>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</si>
  <si>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</si>
  <si>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</si>
  <si>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</si>
  <si>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</si>
  <si>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</si>
  <si>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</si>
  <si>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</si>
  <si>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</si>
  <si>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</si>
  <si>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</si>
  <si>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</si>
  <si>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</si>
  <si>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</si>
  <si>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</si>
  <si>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</si>
  <si>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</si>
  <si>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</si>
  <si>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</si>
  <si>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</si>
  <si>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</si>
  <si>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</si>
  <si>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</si>
  <si>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</si>
  <si>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</si>
  <si>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</si>
  <si>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</si>
  <si>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</si>
  <si>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</si>
  <si>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</si>
  <si>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</si>
  <si>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</si>
  <si>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</si>
  <si>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</si>
  <si>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</si>
  <si>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</si>
  <si>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</si>
  <si>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</si>
  <si>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</si>
  <si>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</si>
  <si>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</si>
  <si>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</si>
  <si>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</si>
  <si>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</si>
  <si>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</si>
  <si>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</si>
  <si>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</si>
  <si>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</si>
  <si>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</si>
  <si>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</si>
  <si>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</si>
  <si>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</si>
  <si>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</si>
  <si>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</si>
  <si>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</si>
  <si>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</si>
  <si>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</si>
  <si>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</si>
  <si>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</si>
  <si>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</si>
  <si>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</si>
  <si>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</si>
  <si>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</si>
  <si>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</si>
  <si>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</si>
  <si>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</si>
  <si>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</si>
  <si>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</si>
  <si>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</si>
  <si>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</si>
  <si>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</si>
  <si>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</si>
  <si>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</si>
  <si>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</si>
  <si>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</si>
  <si>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</si>
  <si>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</si>
  <si>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</si>
  <si>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</si>
  <si>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</si>
  <si>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</si>
  <si>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</si>
  <si>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</si>
  <si>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</si>
  <si>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</si>
  <si>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</si>
  <si>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</si>
  <si>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</si>
  <si>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</si>
  <si>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</si>
  <si>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</si>
  <si>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</si>
  <si>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</si>
  <si>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</si>
  <si>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</si>
  <si>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</si>
  <si>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</si>
  <si>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</si>
  <si>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</si>
  <si>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</si>
  <si>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</si>
  <si>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</si>
  <si>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</si>
  <si>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</si>
  <si>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</si>
  <si>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</si>
  <si>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</si>
  <si>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</si>
  <si>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</si>
  <si>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</si>
  <si>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</si>
  <si>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</si>
  <si>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</si>
  <si>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</si>
  <si>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</si>
  <si>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</si>
  <si>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</si>
  <si>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</si>
  <si>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</si>
  <si>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</si>
  <si>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</si>
  <si>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</si>
  <si>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</si>
  <si>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</si>
  <si>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</si>
  <si>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</si>
  <si>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</si>
  <si>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</si>
  <si>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</si>
  <si>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</si>
  <si>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</si>
  <si>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</si>
  <si>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</si>
  <si>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</si>
  <si>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</si>
  <si>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</si>
  <si>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</si>
  <si>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</si>
  <si>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</si>
  <si>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</si>
  <si>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</si>
  <si>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</si>
  <si>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</si>
  <si>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</si>
  <si>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</si>
  <si>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</si>
  <si>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</si>
  <si>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</si>
  <si>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</si>
  <si>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</si>
  <si>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</si>
  <si>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</si>
  <si>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</si>
  <si>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</si>
  <si>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</si>
  <si>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</si>
  <si>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</si>
  <si>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</si>
  <si>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</si>
  <si>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</si>
  <si>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</si>
  <si>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</si>
  <si>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</si>
  <si>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</si>
  <si>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</si>
  <si>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</si>
  <si>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</si>
  <si>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</si>
  <si>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</si>
  <si>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</si>
  <si>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</si>
  <si>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</si>
  <si>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</si>
  <si>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</si>
  <si>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</si>
  <si>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</si>
  <si>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</si>
  <si>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</si>
  <si>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</si>
  <si>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</si>
  <si>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</si>
  <si>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</si>
  <si>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</si>
  <si>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</si>
  <si>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</si>
  <si>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</si>
  <si>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</si>
  <si>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</si>
  <si>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</si>
  <si>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</si>
  <si>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</si>
  <si>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</si>
  <si>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</si>
  <si>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</si>
  <si>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</si>
  <si>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</si>
  <si>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</si>
  <si>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</si>
  <si>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</si>
  <si>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</si>
  <si>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</si>
  <si>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</si>
  <si>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</si>
  <si>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</si>
  <si>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</si>
  <si>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</si>
  <si>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</si>
  <si>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</si>
  <si>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</si>
  <si>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</si>
  <si>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</si>
  <si>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</si>
  <si>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</si>
  <si>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</si>
  <si>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</si>
  <si>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</si>
  <si>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</si>
  <si>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</si>
  <si>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</si>
  <si>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</si>
  <si>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</si>
  <si>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</si>
  <si>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</si>
  <si>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</si>
  <si>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</si>
  <si>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</si>
  <si>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</si>
  <si>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</si>
  <si>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</si>
  <si>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</si>
  <si>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</si>
  <si>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</si>
  <si>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</si>
  <si>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</si>
  <si>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</si>
  <si>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</si>
  <si>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</si>
  <si>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</si>
  <si>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</si>
  <si>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</si>
  <si>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</si>
  <si>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</si>
  <si>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</si>
  <si>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</si>
  <si>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</si>
  <si>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</si>
  <si>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</si>
  <si>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</si>
  <si>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</si>
  <si>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</si>
  <si>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</si>
  <si>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</si>
  <si>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</si>
  <si>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</si>
  <si>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</si>
  <si>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</si>
  <si>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</si>
  <si>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</si>
  <si>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</si>
  <si>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</si>
  <si>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</si>
  <si>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</si>
  <si>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</si>
  <si>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</si>
  <si>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</si>
  <si>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</si>
  <si>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</si>
  <si>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</si>
  <si>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</si>
  <si>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</si>
  <si>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</si>
  <si>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</si>
  <si>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</si>
  <si>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</si>
  <si>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</si>
  <si>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</si>
  <si>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</si>
  <si>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</si>
  <si>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</si>
  <si>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</si>
  <si>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</si>
  <si>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</si>
  <si>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</si>
  <si>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</si>
  <si>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</si>
  <si>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</si>
  <si>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</si>
  <si>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</si>
  <si>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</si>
  <si>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</si>
  <si>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</si>
  <si>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</si>
  <si>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</si>
  <si>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</si>
  <si>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</si>
  <si>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</si>
  <si>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</si>
  <si>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</si>
  <si>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</si>
  <si>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</si>
  <si>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</si>
  <si>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</si>
  <si>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</si>
  <si>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</si>
  <si>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</si>
  <si>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</si>
  <si>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</si>
  <si>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</si>
  <si>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</si>
  <si>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</si>
  <si>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</si>
  <si>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</si>
  <si>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</si>
  <si>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</si>
  <si>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</si>
  <si>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</si>
  <si>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</si>
  <si>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</si>
  <si>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</si>
  <si>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</si>
  <si>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</si>
  <si>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</si>
  <si>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</si>
  <si>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</si>
  <si>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</si>
  <si>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</si>
  <si>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</si>
  <si>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</si>
  <si>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</si>
  <si>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</si>
  <si>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</si>
  <si>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</si>
  <si>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</si>
  <si>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</si>
  <si>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</si>
  <si>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</si>
  <si>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</si>
  <si>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</si>
  <si>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</si>
  <si>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</si>
  <si>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</si>
  <si>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</si>
  <si>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</si>
  <si>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</si>
  <si>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</si>
  <si>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</si>
  <si>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</si>
  <si>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</si>
  <si>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</si>
  <si>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</si>
  <si>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</si>
  <si>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</si>
  <si>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</si>
  <si>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</si>
  <si>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</si>
  <si>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</si>
  <si>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</si>
  <si>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</si>
  <si>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</si>
  <si>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</si>
  <si>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</si>
  <si>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</si>
  <si>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</si>
  <si>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</si>
  <si>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</si>
  <si>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</si>
  <si>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</si>
  <si>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</si>
  <si>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</si>
  <si>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</si>
  <si>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</si>
  <si>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</si>
  <si>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</si>
  <si>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</si>
  <si>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</si>
  <si>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</si>
  <si>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</si>
  <si>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</si>
  <si>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</si>
  <si>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</si>
  <si>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</si>
  <si>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</si>
  <si>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</si>
  <si>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</si>
  <si>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</si>
  <si>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</si>
  <si>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</si>
  <si>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</si>
  <si>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</si>
  <si>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</si>
  <si>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</si>
  <si>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</si>
  <si>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</si>
  <si>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</si>
  <si>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</si>
  <si>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</si>
  <si>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</si>
  <si>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</si>
  <si>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</si>
  <si>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</si>
  <si>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</si>
  <si>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</si>
  <si>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</si>
  <si>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</si>
  <si>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</si>
  <si>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</si>
  <si>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</si>
  <si>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</si>
  <si>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</si>
  <si>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</si>
  <si>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</si>
  <si>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</si>
  <si>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</si>
  <si>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</si>
  <si>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</si>
  <si>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</si>
  <si>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</si>
  <si>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</si>
  <si>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</si>
  <si>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</si>
  <si>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</si>
  <si>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</si>
  <si>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</si>
  <si>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</si>
  <si>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</si>
  <si>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</si>
  <si>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</si>
  <si>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</si>
  <si>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</si>
  <si>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</si>
  <si>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</si>
  <si>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</si>
  <si>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</si>
  <si>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</si>
  <si>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</si>
  <si>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</si>
  <si>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</si>
  <si>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</si>
  <si>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</si>
  <si>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</si>
  <si>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</si>
  <si>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</si>
  <si>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</si>
  <si>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</si>
  <si>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</si>
  <si>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</si>
  <si>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</si>
  <si>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</si>
  <si>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</si>
  <si>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</si>
  <si>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</si>
  <si>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</si>
  <si>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</si>
  <si>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</si>
  <si>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</si>
  <si>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</si>
  <si>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</si>
  <si>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</si>
  <si>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</si>
  <si>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</si>
  <si>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</si>
  <si>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</si>
  <si>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</si>
  <si>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</si>
  <si>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</si>
  <si>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</si>
  <si>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</si>
  <si>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</si>
  <si>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</si>
  <si>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</si>
  <si>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</si>
  <si>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</si>
  <si>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</si>
  <si>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</si>
  <si>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</si>
  <si>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</si>
  <si>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</si>
  <si>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</si>
  <si>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</si>
  <si>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</si>
  <si>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</si>
  <si>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</si>
  <si>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</si>
  <si>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</si>
  <si>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</si>
  <si>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</si>
  <si>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</si>
  <si>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</si>
  <si>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</si>
  <si>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</si>
  <si>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</si>
  <si>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</si>
  <si>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</si>
  <si>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</si>
  <si>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</si>
  <si>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</si>
  <si>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</si>
  <si>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</si>
  <si>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</si>
  <si>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</si>
  <si>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</si>
  <si>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</si>
  <si>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</si>
  <si>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</si>
  <si>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</si>
  <si>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</si>
  <si>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</si>
  <si>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</si>
  <si>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</si>
  <si>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</si>
  <si>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</si>
  <si>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</si>
  <si>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</si>
  <si>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</si>
  <si>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</si>
  <si>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</si>
  <si>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</si>
  <si>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</si>
  <si>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</si>
  <si>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</si>
  <si>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</si>
  <si>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</si>
  <si>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</si>
  <si>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</si>
  <si>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</si>
  <si>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</si>
  <si>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</si>
  <si>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</si>
  <si>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</si>
  <si>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</si>
  <si>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</si>
  <si>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</si>
  <si>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</si>
  <si>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</si>
  <si>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</si>
  <si>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</si>
  <si>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</si>
  <si>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</si>
  <si>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</si>
  <si>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</si>
  <si>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</si>
  <si>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</si>
  <si>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</si>
  <si>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</si>
  <si>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</si>
  <si>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</si>
  <si>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</si>
  <si>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</si>
  <si>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</si>
  <si>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</si>
  <si>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</si>
  <si>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</si>
  <si>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</si>
  <si>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</si>
  <si>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</si>
  <si>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</si>
  <si>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</si>
  <si>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</si>
  <si>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</si>
  <si>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</si>
  <si>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</si>
  <si>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</si>
  <si>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</si>
  <si>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</si>
  <si>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</si>
  <si>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</si>
  <si>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</si>
  <si>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</si>
  <si>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</si>
  <si>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</si>
  <si>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</si>
  <si>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</si>
  <si>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</si>
  <si>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</si>
  <si>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</si>
  <si>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</si>
  <si>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</si>
  <si>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</si>
  <si>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</si>
  <si>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</si>
  <si>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</si>
  <si>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</si>
  <si>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</si>
  <si>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</si>
  <si>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</si>
  <si>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</si>
  <si>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</si>
  <si>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</si>
  <si>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</si>
  <si>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</si>
  <si>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</si>
  <si>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</si>
  <si>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</si>
  <si>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</si>
  <si>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</si>
  <si>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</si>
  <si>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</si>
  <si>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</si>
  <si>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</si>
  <si>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</si>
  <si>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</si>
  <si>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</si>
  <si>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</si>
  <si>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</si>
  <si>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</si>
  <si>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</si>
  <si>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</si>
  <si>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</si>
  <si>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</si>
  <si>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</si>
  <si>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</si>
  <si>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</si>
  <si>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</si>
  <si>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</si>
  <si>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</si>
  <si>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</si>
  <si>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</si>
  <si>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</si>
  <si>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</si>
  <si>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</si>
  <si>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</si>
  <si>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</si>
  <si>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</si>
  <si>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</si>
  <si>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</si>
  <si>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</si>
  <si>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</si>
  <si>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</si>
  <si>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</si>
  <si>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</si>
  <si>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</si>
  <si>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</si>
  <si>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</si>
  <si>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</si>
  <si>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</si>
  <si>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</si>
  <si>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</si>
  <si>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</si>
  <si>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</si>
  <si>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</si>
  <si>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</si>
  <si>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</si>
  <si>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</si>
  <si>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</si>
  <si>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</si>
  <si>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</si>
  <si>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</si>
  <si>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</si>
  <si>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</si>
  <si>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</si>
  <si>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</si>
  <si>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</si>
  <si>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</si>
  <si>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</si>
  <si>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</si>
  <si>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</si>
  <si>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</si>
  <si>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</si>
  <si>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</si>
  <si>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</si>
  <si>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</si>
  <si>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</si>
  <si>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</si>
  <si>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</si>
  <si>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</si>
  <si>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</si>
  <si>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</si>
  <si>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</si>
  <si>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</si>
  <si>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</si>
  <si>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</si>
  <si>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</si>
  <si>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</si>
  <si>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</si>
  <si>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</si>
  <si>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</si>
  <si>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</si>
  <si>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</si>
  <si>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</si>
  <si>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</si>
  <si>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</si>
  <si>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</si>
  <si>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</si>
  <si>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</si>
  <si>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</si>
  <si>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</si>
  <si>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</si>
  <si>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</si>
  <si>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</si>
  <si>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</si>
  <si>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</si>
  <si>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</si>
  <si>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</si>
  <si>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</si>
  <si>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</si>
  <si>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</si>
  <si>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</si>
  <si>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</si>
  <si>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</si>
  <si>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</si>
  <si>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</si>
  <si>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</si>
  <si>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</si>
  <si>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</si>
  <si>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</si>
  <si>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</si>
  <si>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</si>
  <si>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</si>
  <si>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</si>
  <si>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</si>
  <si>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</si>
  <si>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</si>
  <si>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</si>
  <si>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</si>
  <si>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</si>
  <si>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</si>
  <si>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</si>
  <si>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</si>
  <si>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</si>
  <si>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</si>
  <si>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</si>
  <si>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</si>
  <si>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</si>
  <si>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</si>
  <si>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</si>
  <si>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</si>
  <si>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</si>
  <si>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</si>
  <si>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</si>
  <si>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</si>
  <si>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</si>
  <si>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</si>
  <si>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</si>
  <si>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</si>
  <si>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</si>
  <si>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</si>
  <si>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</si>
  <si>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</si>
  <si>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</si>
  <si>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</si>
  <si>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</si>
  <si>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</si>
  <si>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</si>
  <si>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</si>
  <si>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</si>
  <si>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</si>
  <si>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</si>
  <si>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</si>
  <si>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</si>
  <si>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</si>
  <si>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</si>
  <si>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</si>
  <si>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</si>
  <si>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</si>
  <si>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</si>
  <si>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</si>
  <si>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</si>
  <si>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</si>
  <si>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</si>
  <si>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</si>
  <si>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</si>
  <si>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</si>
  <si>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</si>
  <si>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</si>
  <si>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</si>
  <si>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</si>
  <si>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</si>
  <si>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</si>
  <si>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</si>
  <si>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</si>
  <si>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</si>
  <si>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</si>
  <si>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</si>
  <si>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</si>
  <si>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</si>
  <si>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</si>
  <si>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</si>
  <si>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</si>
  <si>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</si>
  <si>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</si>
  <si>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</si>
  <si>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</si>
  <si>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</si>
  <si>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</si>
  <si>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</si>
  <si>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</si>
  <si>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</si>
  <si>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</si>
  <si>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</si>
  <si>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</si>
  <si>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</si>
  <si>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</si>
  <si>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</si>
  <si>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</si>
  <si>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</si>
  <si>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</si>
  <si>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</si>
  <si>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</si>
  <si>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</si>
  <si>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</si>
  <si>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</si>
  <si>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</si>
  <si>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</si>
  <si>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</si>
  <si>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</si>
  <si>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</si>
  <si>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</si>
  <si>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</si>
  <si>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</si>
  <si>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</si>
  <si>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</si>
  <si>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</si>
  <si>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</si>
  <si>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</si>
  <si>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</si>
  <si>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</si>
  <si>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</si>
  <si>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</si>
  <si>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</si>
  <si>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</si>
  <si>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</si>
  <si>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</si>
  <si>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</si>
  <si>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</si>
  <si>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</si>
  <si>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</si>
  <si>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</si>
  <si>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</si>
  <si>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</si>
  <si>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</si>
  <si>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</si>
  <si>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</si>
  <si>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</si>
  <si>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</si>
  <si>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</si>
  <si>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</si>
  <si>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</si>
  <si>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</si>
  <si>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</si>
  <si>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</si>
  <si>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</si>
  <si>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</si>
  <si>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</si>
  <si>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</si>
  <si>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</si>
  <si>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</si>
  <si>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</si>
  <si>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</si>
  <si>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</si>
  <si>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</si>
  <si>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</si>
  <si>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</si>
  <si>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</si>
  <si>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</si>
  <si>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</si>
  <si>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</si>
  <si>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</si>
  <si>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</si>
  <si>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</si>
  <si>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</si>
  <si>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</si>
  <si>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</si>
  <si>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</si>
  <si>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</si>
  <si>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</si>
  <si>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</si>
  <si>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</si>
  <si>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</si>
  <si>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</si>
  <si>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</si>
  <si>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</si>
  <si>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</si>
  <si>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</si>
  <si>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</si>
  <si>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</si>
  <si>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</si>
  <si>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</si>
  <si>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</si>
  <si>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</si>
  <si>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</si>
  <si>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</si>
  <si>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</si>
  <si>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</si>
  <si>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</si>
  <si>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</si>
  <si>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</si>
  <si>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</si>
  <si>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</si>
  <si>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</si>
  <si>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</si>
  <si>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</si>
  <si>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</si>
  <si>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</si>
  <si>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</si>
  <si>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</si>
  <si>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</si>
  <si>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</si>
  <si>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</si>
  <si>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</si>
  <si>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</si>
  <si>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</si>
  <si>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</si>
  <si>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</si>
  <si>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</si>
  <si>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</si>
  <si>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</si>
  <si>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</si>
  <si>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</si>
  <si>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</si>
  <si>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</si>
  <si>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</si>
  <si>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</si>
  <si>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</si>
  <si>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</si>
  <si>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</si>
  <si>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</si>
  <si>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</si>
  <si>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</si>
  <si>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</si>
  <si>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</si>
  <si>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</si>
  <si>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</si>
  <si>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</si>
  <si>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</si>
  <si>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</si>
  <si>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</si>
  <si>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</si>
  <si>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</si>
  <si>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</si>
  <si>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</si>
  <si>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</si>
  <si>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</si>
  <si>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</si>
  <si>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</si>
  <si>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</si>
  <si>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</si>
  <si>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</si>
  <si>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</si>
  <si>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</si>
  <si>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</si>
  <si>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</si>
  <si>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</si>
  <si>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</si>
  <si>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</si>
  <si>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</si>
  <si>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</si>
  <si>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</si>
  <si>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</si>
  <si>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</si>
  <si>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</si>
  <si>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</si>
  <si>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</si>
  <si>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</si>
  <si>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</si>
  <si>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</si>
  <si>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</si>
  <si>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</si>
  <si>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</si>
  <si>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</si>
  <si>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</si>
  <si>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</si>
  <si>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</si>
  <si>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</si>
  <si>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</si>
  <si>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</si>
  <si>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</si>
  <si>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</si>
  <si>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</si>
  <si>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</si>
  <si>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</si>
  <si>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</si>
  <si>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</si>
  <si>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</si>
  <si>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</si>
  <si>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</si>
  <si>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</si>
  <si>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</si>
  <si>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</si>
  <si>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</si>
  <si>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</si>
  <si>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</si>
  <si>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</si>
  <si>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</si>
  <si>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</si>
  <si>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</si>
  <si>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</si>
  <si>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</si>
  <si>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</si>
  <si>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</si>
  <si>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</si>
  <si>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</si>
  <si>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</si>
  <si>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</si>
  <si>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</si>
  <si>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</si>
  <si>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</si>
  <si>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</si>
  <si>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</si>
  <si>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</si>
  <si>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</si>
  <si>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</si>
  <si>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</si>
  <si>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</si>
  <si>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</si>
  <si>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</si>
  <si>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</si>
  <si>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</si>
  <si>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</si>
  <si>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</si>
  <si>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</si>
  <si>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</si>
  <si>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</si>
  <si>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</si>
  <si>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</si>
  <si>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</si>
  <si>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</si>
  <si>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</si>
  <si>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</si>
  <si>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</si>
  <si>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</si>
  <si>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</si>
  <si>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</si>
  <si>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</si>
  <si>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</si>
  <si>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</si>
  <si>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</si>
  <si>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</si>
  <si>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</si>
  <si>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</si>
  <si>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</si>
  <si>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</si>
  <si>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</si>
  <si>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</si>
  <si>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</si>
  <si>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</si>
  <si>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</si>
  <si>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</si>
  <si>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</si>
  <si>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</si>
  <si>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</si>
  <si>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</si>
  <si>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</si>
  <si>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</si>
  <si>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</si>
  <si>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</si>
  <si>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</si>
  <si>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</si>
  <si>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</si>
  <si>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</si>
  <si>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</si>
  <si>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</si>
  <si>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</si>
  <si>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</si>
  <si>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</si>
  <si>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</si>
  <si>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</si>
  <si>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</si>
  <si>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</si>
  <si>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</si>
  <si>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</si>
  <si>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</si>
  <si>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</si>
  <si>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</si>
  <si>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</si>
  <si>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</si>
  <si>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</si>
  <si>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</si>
  <si>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</si>
  <si>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</si>
  <si>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</si>
  <si>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</si>
  <si>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</si>
  <si>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</si>
  <si>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</si>
  <si>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</si>
  <si>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</si>
  <si>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</si>
  <si>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</si>
  <si>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</si>
  <si>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</si>
  <si>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</si>
  <si>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</si>
  <si>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</si>
  <si>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</si>
  <si>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</si>
  <si>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</si>
  <si>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</si>
  <si>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</si>
  <si>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</si>
  <si>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</si>
  <si>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</si>
  <si>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</si>
  <si>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</si>
  <si>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</si>
  <si>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</si>
  <si>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</si>
  <si>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</si>
  <si>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</si>
  <si>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</si>
  <si>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</si>
  <si>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</si>
  <si>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</si>
  <si>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</si>
  <si>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</si>
  <si>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</si>
  <si>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</si>
  <si>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</si>
  <si>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</si>
  <si>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</si>
  <si>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</si>
  <si>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</si>
  <si>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</si>
  <si>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</si>
  <si>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</si>
  <si>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</si>
  <si>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</si>
  <si>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</si>
  <si>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</si>
  <si>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</si>
  <si>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</si>
  <si>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</si>
  <si>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</si>
  <si>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</si>
  <si>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</si>
  <si>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</si>
  <si>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</si>
  <si>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</si>
  <si>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</si>
  <si>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</si>
  <si>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</si>
  <si>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</si>
  <si>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</si>
  <si>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</si>
  <si>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</si>
  <si>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</si>
  <si>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</si>
  <si>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</si>
  <si>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</si>
  <si>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</si>
  <si>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</si>
  <si>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</si>
  <si>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</si>
  <si>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</si>
  <si>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</si>
  <si>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</si>
  <si>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</si>
  <si>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</si>
  <si>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</si>
  <si>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</si>
  <si>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</si>
  <si>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</si>
  <si>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</si>
  <si>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</si>
  <si>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</si>
  <si>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</si>
  <si>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</si>
  <si>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</si>
  <si>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</si>
  <si>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</si>
  <si>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</si>
  <si>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</si>
  <si>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</si>
  <si>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</si>
  <si>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</si>
  <si>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</si>
  <si>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</si>
  <si>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</si>
  <si>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</si>
  <si>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</si>
  <si>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</si>
  <si>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</si>
  <si>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</si>
  <si>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</si>
  <si>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</si>
  <si>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</si>
  <si>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</si>
  <si>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</si>
  <si>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</si>
  <si>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</si>
  <si>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</si>
  <si>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</si>
  <si>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</si>
  <si>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</si>
  <si>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</si>
  <si>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</si>
  <si>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</si>
  <si>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</si>
  <si>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</si>
  <si>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</si>
  <si>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</si>
  <si>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</si>
  <si>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</si>
  <si>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</si>
  <si>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</si>
  <si>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</si>
  <si>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</si>
  <si>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</si>
  <si>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</si>
  <si>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</si>
  <si>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</si>
  <si>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</si>
  <si>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</si>
  <si>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</si>
  <si>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</si>
  <si>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</si>
  <si>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</si>
  <si>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</si>
  <si>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</si>
  <si>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</si>
  <si>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</si>
  <si>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</si>
  <si>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</si>
  <si>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</si>
  <si>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</si>
  <si>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</si>
  <si>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</si>
  <si>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</si>
  <si>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</si>
  <si>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</si>
  <si>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</si>
  <si>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</si>
  <si>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</si>
  <si>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</si>
  <si>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</si>
  <si>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</si>
  <si>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</si>
  <si>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</si>
  <si>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</si>
  <si>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</si>
  <si>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</si>
  <si>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</si>
  <si>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</si>
  <si>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</si>
  <si>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</si>
  <si>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</si>
  <si>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</si>
  <si>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</si>
  <si>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</si>
  <si>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</si>
  <si>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</si>
  <si>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</si>
  <si>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</si>
  <si>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</si>
  <si>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</si>
  <si>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</si>
  <si>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</si>
  <si>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</si>
  <si>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</si>
  <si>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</si>
  <si>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</si>
  <si>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</si>
  <si>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</si>
  <si>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</si>
  <si>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</si>
  <si>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</si>
  <si>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</si>
  <si>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</si>
  <si>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</si>
  <si>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</si>
  <si>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</si>
  <si>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</si>
  <si>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</si>
  <si>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</si>
  <si>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</si>
  <si>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</si>
  <si>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</si>
  <si>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</si>
  <si>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</si>
  <si>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</si>
  <si>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</si>
  <si>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</si>
  <si>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</si>
  <si>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</si>
  <si>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</si>
  <si>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</si>
  <si>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</si>
  <si>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</si>
  <si>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</si>
  <si>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</si>
  <si>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</si>
  <si>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</si>
  <si>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</si>
  <si>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</si>
  <si>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</si>
  <si>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</si>
  <si>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</si>
  <si>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</si>
  <si>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</si>
  <si>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</si>
  <si>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</si>
  <si>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</si>
  <si>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</si>
  <si>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</si>
  <si>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</si>
  <si>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</si>
  <si>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</si>
  <si>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</si>
  <si>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</si>
  <si>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</si>
  <si>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</si>
  <si>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</si>
  <si>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</si>
  <si>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</si>
  <si>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</si>
  <si>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</si>
  <si>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</si>
  <si>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</si>
  <si>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</si>
  <si>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</si>
  <si>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</si>
  <si>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</si>
  <si>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</si>
  <si>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</si>
  <si>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</si>
  <si>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</si>
  <si>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</si>
  <si>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</si>
  <si>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</si>
  <si>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</si>
  <si>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</si>
  <si>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</si>
  <si>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</si>
  <si>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</si>
  <si>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</si>
  <si>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</si>
  <si>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</si>
  <si>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</si>
  <si>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</si>
  <si>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</si>
  <si>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</si>
  <si>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</si>
  <si>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</si>
  <si>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</si>
  <si>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</si>
  <si>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</si>
  <si>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</si>
  <si>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</si>
  <si>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</si>
  <si>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</si>
  <si>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</si>
  <si>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</si>
  <si>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</si>
  <si>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</si>
  <si>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</si>
  <si>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</si>
  <si>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</si>
  <si>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</si>
  <si>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</si>
  <si>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</si>
  <si>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</si>
  <si>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</si>
  <si>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</si>
  <si>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</si>
  <si>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</si>
  <si>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</si>
  <si>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</si>
  <si>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</si>
  <si>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</si>
  <si>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</si>
  <si>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</si>
  <si>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</si>
  <si>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</si>
  <si>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</si>
  <si>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</si>
  <si>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</si>
  <si>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</si>
  <si>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</si>
  <si>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</si>
  <si>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</si>
  <si>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</si>
  <si>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</si>
  <si>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</si>
  <si>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</si>
  <si>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</si>
  <si>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</si>
  <si>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</si>
  <si>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</si>
  <si>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</si>
  <si>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</si>
  <si>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</si>
  <si>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</si>
  <si>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</si>
  <si>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</si>
  <si>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</si>
  <si>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</si>
  <si>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</si>
  <si>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</si>
  <si>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</si>
  <si>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</si>
  <si>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</si>
  <si>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</si>
  <si>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</si>
  <si>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</si>
  <si>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</si>
  <si>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</si>
  <si>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</si>
  <si>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</si>
  <si>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</si>
  <si>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</si>
  <si>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</si>
  <si>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</si>
  <si>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</si>
  <si>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</si>
  <si>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</si>
  <si>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</si>
  <si>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</si>
  <si>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</si>
  <si>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</si>
  <si>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</si>
  <si>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</si>
  <si>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</si>
  <si>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</si>
  <si>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</si>
  <si>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</si>
  <si>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</si>
  <si>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</si>
  <si>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</si>
  <si>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</si>
  <si>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</si>
  <si>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</si>
  <si>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</si>
  <si>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</si>
  <si>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</si>
  <si>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</si>
  <si>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</si>
  <si>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</si>
  <si>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</si>
  <si>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</si>
  <si>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</si>
  <si>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</si>
  <si>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</si>
  <si>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</si>
  <si>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</si>
  <si>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</si>
  <si>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</si>
  <si>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</si>
  <si>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</si>
  <si>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</si>
  <si>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</si>
  <si>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</si>
  <si>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</si>
  <si>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</si>
  <si>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</si>
  <si>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</si>
  <si>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</si>
  <si>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</si>
  <si>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</si>
  <si>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</si>
  <si>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</si>
  <si>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</si>
  <si>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</si>
  <si>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</si>
  <si>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</si>
  <si>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</si>
  <si>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</si>
  <si>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</si>
  <si>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</si>
  <si>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</si>
  <si>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</si>
  <si>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</si>
  <si>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</si>
  <si>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</si>
  <si>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</si>
  <si>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</si>
  <si>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</si>
  <si>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</si>
  <si>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</si>
  <si>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</si>
  <si>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</si>
  <si>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</si>
  <si>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</si>
  <si>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</si>
  <si>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</si>
  <si>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</si>
  <si>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</si>
  <si>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</si>
  <si>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</si>
  <si>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</si>
  <si>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</si>
  <si>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</si>
  <si>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</si>
  <si>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</si>
  <si>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</si>
  <si>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</si>
  <si>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</si>
  <si>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</si>
  <si>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</si>
  <si>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</si>
  <si>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</si>
  <si>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</si>
  <si>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</si>
  <si>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</si>
  <si>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</si>
  <si>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</si>
  <si>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</si>
  <si>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</si>
  <si>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</si>
  <si>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</si>
  <si>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</si>
  <si>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</si>
  <si>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</si>
  <si>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</si>
  <si>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</si>
  <si>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</si>
  <si>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</si>
  <si>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</si>
  <si>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</si>
  <si>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</si>
  <si>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</si>
  <si>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</si>
  <si>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</si>
  <si>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</si>
  <si>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</si>
  <si>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</si>
  <si>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</si>
  <si>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</si>
  <si>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</si>
  <si>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</si>
  <si>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</si>
  <si>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</si>
  <si>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</si>
  <si>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</si>
  <si>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</si>
  <si>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</si>
  <si>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</si>
  <si>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</si>
  <si>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</si>
  <si>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</si>
  <si>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</si>
  <si>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</si>
  <si>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</si>
  <si>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</si>
  <si>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</si>
  <si>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</si>
  <si>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</si>
  <si>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</si>
  <si>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</si>
  <si>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</si>
  <si>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</si>
  <si>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</si>
  <si>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</si>
  <si>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</si>
  <si>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</si>
  <si>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</si>
  <si>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</si>
  <si>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</si>
  <si>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</si>
  <si>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</si>
  <si>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</si>
  <si>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</si>
  <si>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</si>
  <si>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</si>
  <si>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</si>
  <si>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</si>
  <si>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</si>
  <si>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</si>
  <si>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</si>
  <si>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</si>
  <si>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</si>
  <si>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</si>
  <si>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</si>
  <si>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</si>
  <si>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</si>
  <si>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</si>
  <si>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</si>
  <si>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</si>
  <si>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</si>
  <si>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</si>
  <si>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</si>
  <si>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</si>
  <si>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</si>
  <si>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</si>
  <si>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</si>
  <si>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</si>
  <si>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</si>
  <si>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</si>
  <si>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</si>
  <si>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</si>
  <si>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</si>
  <si>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</si>
  <si>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</si>
  <si>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</si>
  <si>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</si>
  <si>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</si>
  <si>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</si>
  <si>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</si>
  <si>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</si>
  <si>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</si>
  <si>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</si>
  <si>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</si>
  <si>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</si>
  <si>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</si>
  <si>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</si>
  <si>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</si>
  <si>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</si>
  <si>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</si>
  <si>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</si>
  <si>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</si>
  <si>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</si>
  <si>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</si>
  <si>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</si>
  <si>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</si>
  <si>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</si>
  <si>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</si>
  <si>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</si>
  <si>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</si>
  <si>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</si>
  <si>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</si>
  <si>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</si>
  <si>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</si>
  <si>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</si>
  <si>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</si>
  <si>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</si>
  <si>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</si>
  <si>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</si>
  <si>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</si>
  <si>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</si>
  <si>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</si>
  <si>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</si>
  <si>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</si>
  <si>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</si>
  <si>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</si>
  <si>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</si>
  <si>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</si>
  <si>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</si>
  <si>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</si>
  <si>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</si>
  <si>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</si>
  <si>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</si>
  <si>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</si>
  <si>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</si>
  <si>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</si>
  <si>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</si>
  <si>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</si>
  <si>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</si>
  <si>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</si>
  <si>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</si>
  <si>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</si>
  <si>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</si>
  <si>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</si>
  <si>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</si>
  <si>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</si>
  <si>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</si>
  <si>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</si>
  <si>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</si>
  <si>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</si>
  <si>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</si>
  <si>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</si>
  <si>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</si>
  <si>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</si>
  <si>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</si>
  <si>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</si>
  <si>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</si>
  <si>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</si>
  <si>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</si>
  <si>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</si>
  <si>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</si>
  <si>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</si>
  <si>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</si>
  <si>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</si>
  <si>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</si>
  <si>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</si>
  <si>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</si>
  <si>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</si>
  <si>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</si>
  <si>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</si>
  <si>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</si>
  <si>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</si>
  <si>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</si>
  <si>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</si>
  <si>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</si>
  <si>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</si>
  <si>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</si>
  <si>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</si>
  <si>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</si>
  <si>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</si>
  <si>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</si>
  <si>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</si>
  <si>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</si>
  <si>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</si>
  <si>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</si>
  <si>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</si>
  <si>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</si>
  <si>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</si>
  <si>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</si>
  <si>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</si>
  <si>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</si>
  <si>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</si>
  <si>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</si>
  <si>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</si>
  <si>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</si>
  <si>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</si>
  <si>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</si>
  <si>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</si>
  <si>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</si>
  <si>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</si>
  <si>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</si>
  <si>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</si>
  <si>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</si>
  <si>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</si>
  <si>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</si>
  <si>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</si>
  <si>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</si>
  <si>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</si>
  <si>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</si>
  <si>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</si>
  <si>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</si>
  <si>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</si>
  <si>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</si>
  <si>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</si>
  <si>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</si>
  <si>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</si>
  <si>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</si>
  <si>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</si>
  <si>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</si>
  <si>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</si>
  <si>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</si>
  <si>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</si>
  <si>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</si>
  <si>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</si>
  <si>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</si>
  <si>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</si>
  <si>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</si>
  <si>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</si>
  <si>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</si>
  <si>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</si>
  <si>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</si>
  <si>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</si>
  <si>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</si>
  <si>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</si>
  <si>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</si>
  <si>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</si>
  <si>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</si>
  <si>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</si>
  <si>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</si>
  <si>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</si>
  <si>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</si>
  <si>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</si>
  <si>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</si>
  <si>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</si>
  <si>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</si>
  <si>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</si>
  <si>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</si>
  <si>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</si>
  <si>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</si>
  <si>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</si>
  <si>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</si>
  <si>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</si>
  <si>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</si>
  <si>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</si>
  <si>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</si>
  <si>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</si>
  <si>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</si>
  <si>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</si>
  <si>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</si>
  <si>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</si>
  <si>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</si>
  <si>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</si>
  <si>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</si>
  <si>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</si>
  <si>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</si>
  <si>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</si>
  <si>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</si>
  <si>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</si>
  <si>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</si>
  <si>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</si>
  <si>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</si>
  <si>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</si>
  <si>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</si>
  <si>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</si>
  <si>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</si>
  <si>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</si>
  <si>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</si>
  <si>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</si>
  <si>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</si>
  <si>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</si>
  <si>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</si>
  <si>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</si>
  <si>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</si>
  <si>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</si>
  <si>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</si>
  <si>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</si>
  <si>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</si>
  <si>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</si>
  <si>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</si>
  <si>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</si>
  <si>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</si>
  <si>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</si>
  <si>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</si>
  <si>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</si>
  <si>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</si>
  <si>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</si>
  <si>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</si>
  <si>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</si>
  <si>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</si>
  <si>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</si>
  <si>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</si>
  <si>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</si>
  <si>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</si>
  <si>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</si>
  <si>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</si>
  <si>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</si>
  <si>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</si>
  <si>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</si>
  <si>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</si>
  <si>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</si>
  <si>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</si>
  <si>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</si>
  <si>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</si>
  <si>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</si>
  <si>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</si>
  <si>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</si>
  <si>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</si>
  <si>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</si>
  <si>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</si>
  <si>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</si>
  <si>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</si>
  <si>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</si>
  <si>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</si>
  <si>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</si>
  <si>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</si>
  <si>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</si>
  <si>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</si>
  <si>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</si>
  <si>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</si>
  <si>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</si>
  <si>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</si>
  <si>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</si>
  <si>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</si>
  <si>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</si>
  <si>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</si>
  <si>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</si>
  <si>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</si>
  <si>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</si>
  <si>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</si>
  <si>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</si>
  <si>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</si>
  <si>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</si>
  <si>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</si>
  <si>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</si>
  <si>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</si>
  <si>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</si>
  <si>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</si>
  <si>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</si>
  <si>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</si>
  <si>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</si>
  <si>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</si>
  <si>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</si>
  <si>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</si>
  <si>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</si>
  <si>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</si>
  <si>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</si>
  <si>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</si>
  <si>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</si>
  <si>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</si>
  <si>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</si>
  <si>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</si>
  <si>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</si>
  <si>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</si>
  <si>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</si>
  <si>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</si>
  <si>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</si>
  <si>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</si>
  <si>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</si>
  <si>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</si>
  <si>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</si>
  <si>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</si>
  <si>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</si>
  <si>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</si>
  <si>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</si>
  <si>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</si>
  <si>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</si>
  <si>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</si>
  <si>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</si>
  <si>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</si>
  <si>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</si>
  <si>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</si>
  <si>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</si>
  <si>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</si>
  <si>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</si>
  <si>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</si>
  <si>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</si>
  <si>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</si>
  <si>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</si>
  <si>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</si>
  <si>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</si>
  <si>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</si>
  <si>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</si>
  <si>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</si>
  <si>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</si>
  <si>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</si>
  <si>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</si>
  <si>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</si>
  <si>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</si>
  <si>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</si>
  <si>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</si>
  <si>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</si>
  <si>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</si>
  <si>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</si>
  <si>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</si>
  <si>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</si>
  <si>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</si>
  <si>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</si>
  <si>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</si>
  <si>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</si>
  <si>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</si>
  <si>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</si>
  <si>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</si>
  <si>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</si>
  <si>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</si>
  <si>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</si>
  <si>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</si>
  <si>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</si>
  <si>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</si>
  <si>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</si>
  <si>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</si>
  <si>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</si>
  <si>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</si>
  <si>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</si>
  <si>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</si>
  <si>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</si>
  <si>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</si>
  <si>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</si>
  <si>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</si>
  <si>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</si>
  <si>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</si>
  <si>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</si>
  <si>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</si>
  <si>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</si>
  <si>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</si>
  <si>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</si>
  <si>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</si>
  <si>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</si>
  <si>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</si>
  <si>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</si>
  <si>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</si>
  <si>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</si>
  <si>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</si>
  <si>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</si>
  <si>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</si>
  <si>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</si>
  <si>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</si>
  <si>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</si>
  <si>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</si>
  <si>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</si>
  <si>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</si>
  <si>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</si>
  <si>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</si>
  <si>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</si>
  <si>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</si>
  <si>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</si>
  <si>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</si>
  <si>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</si>
  <si>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</si>
  <si>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</si>
  <si>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</si>
  <si>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</si>
  <si>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</si>
  <si>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</si>
  <si>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</si>
  <si>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</si>
  <si>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</si>
  <si>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</si>
  <si>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</si>
  <si>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</si>
  <si>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</si>
  <si>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</si>
  <si>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</si>
  <si>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</si>
  <si>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</si>
  <si>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</si>
  <si>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</si>
  <si>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</si>
  <si>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</si>
  <si>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</si>
  <si>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</si>
  <si>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</si>
  <si>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</si>
  <si>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</si>
  <si>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</si>
  <si>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</si>
  <si>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</si>
  <si>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</si>
  <si>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</si>
  <si>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</si>
  <si>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</si>
  <si>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</si>
  <si>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</si>
  <si>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</si>
  <si>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</si>
  <si>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</si>
  <si>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</si>
  <si>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</si>
  <si>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</si>
  <si>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</si>
  <si>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</si>
  <si>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</si>
  <si>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</si>
  <si>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</si>
  <si>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</si>
  <si>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</si>
  <si>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</si>
  <si>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</si>
  <si>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</si>
  <si>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</si>
  <si>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</si>
  <si>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</si>
  <si>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</si>
  <si>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</si>
  <si>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</si>
  <si>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</si>
  <si>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</si>
  <si>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</si>
  <si>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</si>
  <si>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</si>
  <si>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</si>
  <si>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</si>
  <si>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</si>
  <si>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</si>
  <si>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</si>
  <si>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</si>
  <si>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</si>
  <si>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</si>
  <si>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</si>
  <si>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</si>
  <si>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</si>
  <si>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</si>
  <si>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</si>
  <si>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</si>
  <si>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</si>
  <si>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</si>
  <si>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</si>
  <si>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</si>
  <si>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</si>
  <si>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</si>
  <si>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</si>
  <si>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</si>
  <si>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</si>
  <si>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</si>
  <si>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</si>
  <si>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</si>
  <si>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</si>
  <si>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</si>
  <si>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</si>
  <si>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</si>
  <si>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</si>
  <si>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</si>
  <si>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</si>
  <si>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</si>
  <si>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</si>
  <si>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</si>
  <si>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</si>
  <si>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</si>
  <si>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</si>
  <si>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</si>
  <si>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</si>
  <si>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</si>
  <si>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</si>
  <si>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</si>
  <si>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</si>
  <si>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</si>
  <si>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</si>
  <si>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</si>
  <si>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</si>
  <si>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</si>
  <si>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</si>
  <si>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</si>
  <si>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</si>
  <si>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</si>
  <si>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</si>
  <si>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</si>
  <si>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</si>
  <si>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</si>
  <si>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</si>
  <si>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</si>
  <si>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</si>
  <si>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</si>
  <si>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</si>
  <si>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</si>
  <si>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</si>
  <si>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</si>
  <si>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</si>
  <si>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</si>
  <si>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</si>
  <si>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</si>
  <si>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</si>
  <si>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</si>
  <si>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</si>
  <si>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</si>
  <si>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</si>
  <si>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</si>
  <si>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</si>
  <si>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</si>
  <si>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</si>
  <si>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</si>
  <si>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</si>
  <si>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</si>
  <si>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</si>
  <si>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</si>
  <si>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</si>
  <si>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</si>
  <si>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</si>
  <si>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</si>
  <si>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</si>
  <si>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</si>
  <si>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</si>
  <si>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</si>
  <si>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</si>
  <si>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</si>
  <si>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</si>
  <si>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</si>
  <si>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</si>
  <si>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</si>
  <si>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</si>
  <si>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</si>
  <si>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</si>
  <si>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</si>
  <si>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</si>
  <si>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</si>
  <si>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</si>
  <si>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</si>
  <si>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</si>
  <si>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</si>
  <si>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</si>
  <si>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</si>
  <si>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</si>
  <si>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</si>
  <si>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</si>
  <si>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</si>
  <si>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</si>
  <si>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</si>
  <si>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</si>
  <si>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</si>
  <si>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</si>
  <si>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</si>
  <si>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</si>
  <si>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</si>
  <si>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</si>
  <si>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</si>
  <si>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</si>
  <si>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</si>
  <si>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</si>
  <si>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</si>
  <si>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</si>
  <si>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</si>
  <si>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</si>
  <si>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</si>
  <si>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</si>
  <si>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</si>
  <si>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</si>
  <si>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</si>
  <si>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</si>
  <si>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</si>
  <si>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</si>
  <si>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</si>
  <si>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</si>
  <si>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</si>
  <si>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</si>
  <si>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</si>
  <si>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</si>
  <si>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</si>
  <si>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</si>
  <si>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</si>
  <si>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</si>
  <si>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</si>
  <si>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</si>
  <si>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</si>
  <si>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</si>
  <si>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</si>
  <si>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</si>
  <si>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</si>
  <si>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</si>
  <si>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</si>
  <si>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</si>
  <si>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</si>
  <si>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</si>
  <si>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</si>
  <si>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</si>
  <si>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</si>
  <si>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</si>
  <si>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</si>
  <si>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</si>
  <si>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</si>
  <si>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</si>
  <si>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</si>
  <si>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</si>
  <si>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</si>
  <si>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</si>
  <si>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</si>
  <si>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</si>
  <si>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</si>
  <si>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</si>
  <si>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</si>
  <si>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</si>
  <si>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</si>
  <si>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</si>
  <si>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</si>
  <si>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</si>
  <si>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</si>
  <si>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</si>
  <si>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</si>
  <si>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</si>
  <si>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</si>
  <si>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</si>
  <si>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</si>
  <si>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</si>
  <si>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</si>
  <si>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</si>
  <si>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</si>
  <si>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</si>
  <si>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</si>
  <si>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</si>
  <si>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</si>
  <si>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</si>
  <si>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</si>
  <si>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</si>
  <si>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</si>
  <si>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</si>
  <si>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</si>
  <si>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</si>
  <si>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</si>
  <si>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</si>
  <si>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</si>
  <si>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</si>
  <si>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</si>
  <si>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</si>
  <si>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</si>
  <si>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</si>
  <si>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</si>
  <si>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</si>
  <si>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</si>
  <si>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</si>
  <si>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</si>
  <si>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</si>
  <si>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</si>
  <si>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</si>
  <si>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</si>
  <si>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</si>
  <si>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</si>
  <si>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</si>
  <si>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</si>
  <si>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</si>
  <si>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</si>
  <si>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</si>
  <si>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</si>
  <si>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</si>
  <si>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</si>
  <si>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</si>
  <si>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</si>
  <si>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</si>
  <si>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</si>
  <si>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</si>
  <si>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</si>
  <si>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</si>
  <si>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</si>
  <si>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</si>
  <si>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</si>
  <si>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</si>
  <si>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</si>
  <si>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</si>
  <si>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</si>
  <si>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</si>
  <si>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</si>
  <si>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</si>
  <si>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</si>
  <si>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</si>
  <si>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</si>
  <si>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</si>
  <si>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</si>
  <si>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</si>
  <si>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</si>
  <si>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</si>
  <si>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</si>
  <si>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</si>
  <si>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</si>
  <si>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</si>
  <si>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</si>
  <si>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</si>
  <si>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</si>
  <si>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</si>
  <si>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</si>
  <si>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</si>
  <si>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</si>
  <si>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</si>
  <si>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</si>
  <si>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</si>
  <si>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</si>
  <si>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</si>
  <si>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</si>
  <si>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</si>
  <si>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</si>
  <si>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</si>
  <si>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</si>
  <si>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</si>
  <si>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</si>
  <si>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</si>
  <si>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</si>
  <si>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</si>
  <si>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</si>
  <si>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</si>
  <si>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</si>
  <si>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</si>
  <si>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</si>
  <si>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</si>
  <si>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</si>
  <si>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</si>
  <si>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</si>
  <si>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</si>
  <si>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</si>
  <si>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</si>
  <si>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</si>
  <si>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</si>
  <si>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</si>
  <si>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</si>
  <si>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</si>
  <si>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</si>
  <si>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</si>
  <si>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</si>
  <si>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</si>
  <si>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</si>
  <si>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</si>
  <si>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</si>
  <si>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</si>
  <si>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</si>
  <si>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</si>
  <si>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</si>
  <si>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</si>
  <si>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</si>
  <si>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</si>
  <si>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</si>
  <si>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</si>
  <si>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</si>
  <si>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</si>
  <si>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</si>
  <si>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</si>
  <si>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</si>
  <si>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</si>
  <si>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</si>
  <si>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</si>
  <si>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</si>
  <si>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</si>
  <si>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</si>
  <si>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</si>
  <si>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</si>
  <si>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</si>
  <si>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</si>
  <si>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</si>
  <si>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</si>
  <si>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</si>
  <si>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</si>
  <si>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</si>
  <si>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</si>
  <si>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</si>
  <si>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</si>
  <si>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</si>
  <si>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</si>
  <si>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</si>
  <si>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</si>
  <si>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</si>
  <si>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</si>
  <si>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</si>
  <si>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</si>
  <si>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</si>
  <si>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</si>
  <si>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</si>
  <si>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</si>
  <si>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</si>
  <si>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</si>
  <si>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</si>
  <si>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</si>
  <si>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</si>
  <si>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</si>
  <si>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</si>
  <si>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</si>
  <si>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</si>
  <si>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</si>
  <si>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</si>
  <si>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</si>
  <si>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</si>
  <si>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</si>
  <si>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</si>
  <si>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</si>
  <si>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</si>
  <si>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</si>
  <si>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</si>
  <si>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</si>
  <si>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</si>
  <si>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</si>
  <si>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</si>
  <si>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</si>
  <si>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</si>
  <si>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</si>
  <si>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</si>
  <si>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</si>
  <si>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</si>
  <si>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</si>
  <si>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</si>
  <si>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</si>
  <si>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</si>
  <si>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</si>
  <si>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</si>
  <si>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</si>
  <si>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</si>
  <si>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</si>
  <si>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</si>
  <si>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</si>
  <si>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</si>
  <si>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</si>
  <si>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</si>
  <si>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</si>
  <si>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</si>
  <si>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</si>
  <si>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</si>
  <si>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</si>
  <si>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</si>
  <si>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</si>
  <si>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</si>
  <si>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</si>
  <si>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</si>
  <si>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</si>
  <si>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</si>
  <si>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</si>
  <si>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</si>
  <si>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</si>
  <si>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</si>
  <si>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</si>
  <si>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</si>
  <si>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</si>
  <si>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</si>
  <si>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</si>
  <si>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</si>
  <si>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</si>
  <si>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</si>
  <si>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</si>
  <si>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</si>
  <si>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</si>
  <si>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</si>
  <si>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</si>
  <si>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</si>
  <si>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</si>
  <si>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</si>
  <si>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</si>
  <si>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</si>
  <si>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</si>
  <si>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</si>
  <si>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</si>
  <si>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</si>
  <si>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</si>
  <si>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</si>
  <si>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</si>
  <si>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</si>
  <si>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</si>
  <si>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</si>
  <si>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</si>
  <si>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</si>
  <si>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</si>
  <si>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</si>
  <si>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</si>
  <si>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</si>
  <si>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</si>
  <si>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</si>
  <si>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</si>
  <si>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</si>
  <si>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</si>
  <si>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</si>
  <si>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</si>
  <si>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</si>
  <si>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</si>
  <si>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</si>
  <si>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</si>
  <si>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</si>
  <si>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</si>
  <si>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</si>
  <si>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</si>
  <si>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</si>
  <si>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</si>
  <si>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</si>
  <si>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</si>
  <si>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</si>
  <si>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</si>
  <si>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</si>
  <si>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</si>
  <si>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</si>
  <si>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</si>
  <si>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</si>
  <si>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</si>
  <si>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</si>
  <si>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</si>
  <si>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</si>
  <si>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</si>
  <si>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</si>
  <si>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</si>
  <si>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</si>
  <si>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</si>
  <si>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</si>
  <si>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</si>
  <si>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</si>
  <si>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</si>
  <si>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</si>
  <si>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</si>
  <si>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</si>
  <si>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</si>
  <si>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</si>
  <si>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</si>
  <si>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</si>
  <si>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</si>
  <si>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</si>
  <si>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</si>
  <si>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</si>
  <si>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</si>
  <si>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</si>
  <si>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</si>
  <si>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</si>
  <si>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</si>
  <si>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</si>
  <si>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</si>
  <si>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</si>
  <si>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</si>
  <si>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</si>
  <si>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</si>
  <si>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</si>
  <si>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</si>
  <si>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</si>
  <si>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</si>
  <si>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</si>
  <si>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</si>
  <si>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</si>
  <si>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</si>
  <si>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</si>
  <si>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</si>
  <si>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</si>
  <si>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</si>
  <si>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</si>
  <si>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</si>
  <si>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</si>
  <si>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</si>
  <si>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</si>
  <si>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</si>
  <si>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</si>
  <si>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</si>
  <si>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</si>
  <si>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</si>
  <si>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</si>
  <si>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</si>
  <si>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</si>
  <si>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</si>
  <si>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</si>
  <si>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</si>
  <si>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</si>
  <si>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</si>
  <si>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</si>
  <si>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</si>
  <si>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</si>
  <si>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</si>
  <si>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</si>
  <si>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</si>
  <si>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</si>
  <si>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</si>
  <si>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</si>
  <si>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</si>
  <si>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</si>
  <si>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</si>
  <si>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</si>
  <si>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</si>
  <si>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</si>
  <si>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</si>
  <si>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</si>
  <si>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</si>
  <si>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</si>
  <si>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</si>
  <si>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</si>
  <si>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</si>
  <si>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</si>
  <si>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</si>
  <si>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</si>
  <si>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</si>
  <si>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</si>
  <si>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</si>
  <si>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</si>
  <si>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</si>
  <si>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</si>
  <si>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</si>
  <si>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</si>
  <si>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</si>
  <si>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</si>
  <si>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</si>
  <si>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</si>
  <si>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</si>
  <si>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</si>
  <si>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</si>
  <si>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</si>
  <si>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</si>
  <si>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</si>
  <si>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</si>
  <si>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</si>
  <si>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</si>
  <si>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</si>
  <si>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</si>
  <si>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</si>
  <si>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</si>
  <si>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</si>
  <si>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</si>
  <si>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</si>
  <si>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</si>
  <si>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</si>
  <si>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</si>
  <si>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</si>
  <si>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</si>
  <si>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</si>
  <si>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</si>
  <si>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</si>
  <si>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</si>
  <si>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</si>
  <si>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</si>
  <si>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</si>
  <si>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</si>
  <si>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</si>
  <si>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</si>
  <si>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</si>
  <si>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</si>
  <si>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</si>
  <si>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</si>
  <si>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</si>
  <si>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</si>
  <si>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</si>
  <si>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</si>
  <si>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</si>
  <si>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</si>
  <si>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</si>
  <si>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</si>
  <si>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</si>
  <si>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</si>
  <si>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</si>
  <si>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</si>
  <si>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</si>
  <si>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</si>
  <si>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</si>
  <si>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</si>
  <si>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</si>
  <si>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</si>
  <si>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</si>
  <si>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</si>
  <si>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</si>
  <si>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</si>
  <si>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</si>
  <si>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</si>
  <si>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</si>
  <si>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</si>
  <si>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</si>
  <si>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</si>
  <si>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</si>
  <si>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</si>
  <si>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</si>
  <si>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</si>
  <si>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</si>
  <si>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</si>
  <si>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</si>
  <si>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</si>
  <si>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</si>
  <si>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</si>
  <si>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</si>
  <si>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</si>
  <si>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</si>
  <si>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</si>
  <si>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</si>
  <si>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</si>
  <si>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</si>
  <si>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</si>
  <si>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</si>
  <si>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</si>
  <si>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</si>
  <si>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</si>
  <si>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</si>
  <si>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</si>
  <si>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</si>
  <si>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</si>
  <si>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</si>
  <si>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</si>
  <si>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</si>
  <si>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</si>
  <si>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</si>
  <si>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</si>
  <si>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</si>
  <si>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</si>
  <si>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</si>
  <si>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</si>
  <si>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</si>
  <si>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</si>
  <si>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</si>
  <si>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</si>
  <si>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</si>
  <si>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</si>
  <si>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</si>
  <si>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</si>
  <si>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</si>
  <si>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</si>
  <si>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</si>
  <si>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</si>
  <si>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</si>
  <si>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</si>
  <si>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</si>
  <si>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</si>
  <si>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</si>
  <si>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</si>
  <si>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</si>
  <si>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</si>
  <si>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</si>
  <si>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</si>
  <si>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</si>
  <si>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</si>
  <si>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</si>
  <si>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</si>
  <si>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</si>
  <si>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</si>
  <si>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</si>
  <si>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</si>
  <si>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</si>
  <si>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</si>
  <si>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</si>
  <si>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</si>
  <si>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</si>
  <si>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</si>
  <si>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</si>
  <si>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</si>
  <si>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</si>
  <si>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</si>
  <si>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</si>
  <si>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</si>
  <si>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</si>
  <si>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</si>
  <si>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</si>
  <si>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</si>
  <si>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</si>
  <si>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</si>
  <si>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</si>
  <si>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</si>
  <si>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</si>
  <si>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</si>
  <si>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</si>
  <si>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</si>
  <si>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</si>
  <si>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</si>
  <si>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</si>
  <si>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</si>
  <si>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</si>
  <si>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</si>
  <si>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</si>
  <si>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</si>
  <si>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</si>
  <si>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</si>
  <si>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</si>
  <si>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</si>
  <si>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</si>
  <si>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</si>
  <si>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</si>
  <si>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</si>
  <si>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</si>
  <si>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</si>
  <si>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</si>
  <si>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</si>
  <si>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</si>
  <si>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</si>
  <si>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</si>
  <si>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</si>
  <si>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</si>
  <si>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</si>
  <si>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</si>
  <si>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</si>
  <si>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</si>
  <si>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</si>
  <si>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</si>
  <si>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</si>
  <si>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</si>
  <si>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</si>
  <si>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</si>
  <si>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</si>
  <si>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</si>
  <si>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</si>
  <si>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</si>
  <si>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</si>
  <si>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</si>
  <si>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</si>
  <si>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</si>
  <si>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</si>
  <si>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</si>
  <si>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</si>
  <si>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</si>
  <si>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</si>
  <si>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</si>
  <si>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</si>
  <si>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</si>
  <si>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</si>
  <si>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</si>
  <si>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</si>
  <si>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</si>
  <si>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</si>
  <si>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</si>
  <si>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</si>
  <si>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</si>
  <si>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</si>
  <si>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</si>
  <si>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</si>
  <si>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</si>
  <si>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</si>
  <si>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</si>
  <si>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</si>
  <si>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</si>
  <si>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</si>
  <si>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</si>
  <si>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</si>
  <si>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</si>
  <si>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</si>
  <si>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</si>
  <si>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</si>
  <si>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</si>
  <si>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</si>
  <si>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</si>
  <si>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</si>
  <si>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</si>
  <si>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</si>
  <si>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</si>
  <si>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</si>
  <si>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</si>
  <si>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</si>
  <si>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</si>
  <si>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</si>
  <si>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</si>
  <si>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</si>
  <si>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</si>
  <si>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</si>
  <si>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</si>
  <si>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</si>
  <si>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</si>
  <si>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</si>
  <si>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</si>
  <si>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</si>
  <si>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</si>
  <si>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</si>
  <si>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</si>
  <si>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</si>
  <si>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</si>
  <si>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</si>
  <si>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</si>
  <si>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</si>
  <si>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</si>
  <si>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</si>
  <si>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</si>
  <si>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</si>
  <si>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</si>
  <si>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</si>
  <si>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</si>
  <si>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</si>
  <si>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</si>
  <si>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</si>
  <si>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</si>
  <si>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</si>
  <si>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</si>
  <si>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</si>
  <si>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</si>
  <si>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</si>
  <si>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</si>
  <si>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</si>
  <si>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</si>
  <si>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</si>
  <si>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</si>
  <si>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</si>
  <si>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</si>
  <si>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</si>
  <si>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</si>
  <si>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</si>
  <si>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</si>
  <si>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</si>
  <si>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</si>
  <si>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</si>
  <si>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</si>
  <si>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</si>
  <si>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</si>
  <si>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</si>
  <si>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</si>
  <si>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</si>
  <si>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</si>
  <si>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</si>
  <si>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</si>
  <si>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</si>
  <si>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</si>
  <si>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</si>
  <si>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</si>
  <si>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</si>
  <si>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</si>
  <si>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</si>
  <si>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</si>
  <si>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</si>
  <si>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</si>
  <si>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</si>
  <si>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</si>
  <si>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</si>
  <si>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</si>
  <si>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</si>
  <si>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</si>
  <si>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</si>
  <si>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</si>
  <si>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</si>
  <si>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</si>
  <si>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</si>
  <si>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</si>
  <si>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</si>
  <si>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</si>
  <si>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</si>
  <si>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</si>
  <si>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</si>
  <si>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</si>
  <si>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</si>
  <si>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</si>
  <si>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</si>
  <si>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</si>
  <si>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</si>
  <si>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</si>
  <si>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</si>
  <si>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</si>
  <si>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</si>
  <si>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</si>
  <si>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</si>
  <si>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</si>
  <si>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</si>
  <si>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</si>
  <si>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</si>
  <si>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</si>
  <si>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</si>
  <si>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</si>
  <si>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</si>
  <si>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</si>
  <si>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</si>
  <si>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</si>
  <si>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</si>
  <si>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</si>
  <si>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</si>
  <si>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</si>
  <si>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</si>
  <si>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</si>
  <si>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</si>
  <si>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</si>
  <si>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</si>
  <si>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</si>
  <si>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</si>
  <si>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</si>
  <si>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</si>
  <si>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</si>
  <si>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</si>
  <si>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</si>
  <si>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</si>
  <si>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</si>
  <si>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</si>
  <si>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</si>
  <si>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</si>
  <si>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</si>
  <si>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</si>
  <si>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</si>
  <si>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</si>
  <si>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</si>
  <si>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</si>
  <si>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</si>
  <si>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</si>
  <si>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</si>
  <si>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</si>
  <si>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</si>
  <si>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</si>
  <si>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</si>
  <si>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</si>
  <si>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</si>
  <si>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</si>
  <si>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</si>
  <si>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</si>
  <si>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</si>
  <si>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</si>
  <si>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</si>
  <si>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</si>
  <si>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</si>
  <si>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</si>
  <si>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</si>
  <si>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</si>
  <si>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</si>
  <si>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</si>
  <si>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</si>
  <si>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</si>
  <si>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</si>
  <si>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</si>
  <si>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</si>
  <si>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</si>
  <si>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</si>
  <si>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</si>
  <si>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</si>
  <si>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</si>
  <si>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</si>
  <si>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</si>
  <si>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</si>
  <si>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</si>
  <si>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</si>
  <si>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</si>
  <si>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</si>
  <si>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</si>
  <si>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</si>
  <si>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</si>
  <si>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</si>
  <si>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</si>
  <si>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</si>
  <si>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</si>
  <si>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</si>
  <si>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</si>
  <si>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</si>
  <si>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</si>
  <si>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</si>
  <si>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</si>
  <si>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</si>
  <si>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</si>
  <si>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</si>
  <si>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</si>
  <si>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</si>
  <si>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</si>
  <si>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</si>
  <si>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</si>
  <si>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</si>
  <si>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</si>
  <si>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</si>
  <si>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</si>
  <si>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</si>
  <si>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</si>
  <si>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</si>
  <si>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</si>
  <si>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</si>
  <si>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</si>
  <si>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</si>
  <si>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</si>
  <si>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</si>
  <si>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</si>
  <si>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</si>
  <si>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</si>
  <si>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</si>
  <si>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</si>
  <si>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</si>
  <si>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</si>
  <si>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</si>
  <si>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</si>
  <si>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</si>
  <si>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</si>
  <si>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</si>
  <si>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</si>
  <si>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</si>
  <si>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</si>
  <si>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</si>
  <si>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</si>
  <si>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</si>
  <si>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</si>
  <si>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</si>
  <si>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</si>
  <si>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</si>
  <si>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</si>
  <si>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</si>
  <si>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</si>
  <si>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</si>
  <si>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</si>
  <si>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</si>
  <si>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</si>
  <si>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</si>
  <si>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</si>
  <si>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</si>
  <si>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</si>
  <si>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</si>
  <si>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</si>
  <si>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</si>
  <si>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</si>
  <si>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</si>
  <si>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</si>
  <si>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</si>
  <si>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</si>
  <si>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</si>
  <si>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</si>
  <si>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</si>
  <si>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</si>
  <si>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</si>
  <si>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</si>
  <si>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</si>
  <si>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</si>
  <si>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</si>
  <si>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</si>
  <si>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</si>
  <si>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</si>
  <si>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</si>
  <si>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</si>
  <si>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</si>
  <si>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</si>
  <si>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</si>
  <si>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</si>
  <si>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</si>
  <si>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</si>
  <si>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</si>
  <si>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</si>
  <si>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</si>
  <si>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</si>
  <si>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</si>
  <si>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</si>
  <si>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</si>
  <si>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</si>
  <si>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</si>
  <si>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</si>
  <si>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</si>
  <si>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</si>
  <si>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</si>
  <si>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</si>
  <si>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</si>
  <si>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</si>
  <si>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</si>
  <si>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</si>
  <si>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</si>
  <si>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</si>
  <si>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</si>
  <si>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</si>
  <si>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</si>
  <si>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</si>
  <si>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</si>
  <si>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</si>
  <si>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</si>
  <si>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</si>
  <si>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</si>
  <si>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</si>
  <si>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</si>
  <si>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</si>
  <si>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</si>
  <si>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</si>
  <si>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</si>
  <si>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</si>
  <si>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</si>
  <si>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</si>
  <si>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</si>
  <si>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</si>
  <si>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</si>
  <si>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</si>
  <si>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</si>
  <si>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</si>
  <si>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</si>
  <si>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</si>
  <si>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</si>
  <si>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</si>
  <si>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</si>
  <si>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</si>
  <si>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</si>
  <si>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</si>
  <si>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</si>
  <si>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</si>
  <si>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</si>
  <si>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</si>
  <si>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</si>
  <si>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</si>
  <si>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</si>
  <si>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</si>
  <si>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</si>
  <si>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</si>
  <si>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</si>
  <si>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</si>
  <si>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</si>
  <si>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</si>
  <si>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</si>
  <si>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</si>
  <si>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</si>
  <si>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</si>
  <si>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</si>
  <si>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</si>
  <si>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</si>
  <si>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</si>
  <si>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</si>
  <si>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</si>
  <si>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</si>
  <si>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</si>
  <si>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</si>
  <si>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</si>
  <si>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</si>
  <si>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</si>
  <si>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</si>
  <si>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</si>
  <si>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</si>
  <si>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</si>
  <si>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</si>
  <si>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</si>
  <si>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</si>
  <si>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</si>
  <si>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</si>
  <si>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</si>
  <si>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</si>
  <si>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</si>
  <si>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</si>
  <si>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</si>
  <si>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</si>
  <si>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</si>
  <si>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</si>
  <si>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</si>
  <si>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</si>
  <si>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</si>
  <si>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</si>
  <si>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</si>
  <si>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</si>
  <si>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</si>
  <si>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</si>
  <si>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</si>
  <si>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</si>
  <si>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</si>
  <si>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</si>
  <si>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</si>
  <si>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</si>
  <si>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</si>
  <si>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</si>
  <si>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</si>
  <si>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</si>
  <si>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</si>
  <si>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</si>
  <si>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</si>
  <si>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</si>
  <si>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</si>
  <si>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</si>
  <si>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</si>
  <si>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</si>
  <si>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</si>
  <si>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</si>
  <si>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</si>
  <si>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</si>
  <si>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</si>
  <si>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</si>
  <si>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</si>
  <si>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</si>
  <si>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</si>
  <si>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</si>
  <si>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</si>
  <si>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</si>
  <si>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</si>
  <si>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</si>
  <si>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</si>
  <si>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</si>
  <si>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</si>
  <si>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</si>
  <si>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</si>
  <si>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</si>
  <si>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</si>
  <si>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</si>
  <si>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</si>
  <si>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</si>
  <si>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</si>
  <si>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</si>
  <si>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</si>
  <si>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</si>
  <si>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</si>
  <si>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</si>
  <si>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</si>
  <si>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</si>
  <si>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</si>
  <si>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</si>
  <si>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</si>
  <si>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</si>
  <si>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</si>
  <si>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</si>
  <si>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</si>
  <si>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</si>
  <si>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</si>
  <si>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</si>
  <si>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</si>
  <si>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</si>
  <si>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</si>
  <si>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</si>
  <si>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</si>
  <si>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</si>
  <si>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</si>
  <si>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</si>
  <si>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</si>
  <si>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</si>
  <si>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</si>
  <si>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</si>
  <si>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</si>
  <si>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</si>
  <si>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</si>
  <si>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</si>
  <si>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</si>
  <si>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</si>
  <si>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</si>
  <si>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</si>
  <si>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</si>
  <si>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</si>
  <si>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</si>
  <si>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</si>
  <si>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</si>
  <si>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</si>
  <si>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</si>
  <si>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</si>
  <si>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</si>
  <si>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</si>
  <si>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</si>
  <si>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</si>
  <si>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</si>
  <si>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</si>
  <si>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</si>
  <si>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</si>
  <si>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</si>
  <si>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</si>
  <si>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</si>
  <si>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</si>
  <si>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</si>
  <si>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</si>
  <si>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</si>
  <si>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</si>
  <si>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</si>
  <si>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</si>
  <si>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</si>
  <si>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</si>
  <si>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</si>
  <si>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</si>
  <si>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</si>
  <si>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</si>
  <si>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</si>
  <si>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</si>
  <si>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</si>
  <si>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</si>
  <si>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</si>
  <si>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</si>
  <si>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</si>
  <si>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</si>
  <si>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</si>
  <si>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</si>
  <si>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</si>
  <si>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</si>
  <si>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</si>
  <si>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</si>
  <si>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</si>
  <si>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</si>
  <si>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</si>
  <si>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</si>
  <si>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</si>
  <si>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</si>
  <si>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</si>
  <si>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</si>
  <si>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</si>
  <si>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</si>
  <si>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</si>
  <si>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</si>
  <si>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</si>
  <si>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</si>
  <si>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</si>
  <si>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</si>
  <si>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</si>
  <si>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</si>
  <si>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</si>
  <si>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</si>
  <si>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</si>
  <si>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</si>
  <si>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</si>
  <si>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</si>
  <si>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</si>
  <si>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</si>
  <si>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</si>
  <si>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</si>
  <si>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</si>
  <si>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</si>
  <si>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</si>
  <si>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</si>
  <si>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</si>
  <si>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</si>
  <si>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</si>
  <si>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</si>
  <si>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</si>
  <si>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</si>
  <si>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</si>
  <si>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</si>
  <si>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</si>
  <si>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</si>
  <si>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</si>
  <si>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</si>
  <si>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</si>
  <si>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</si>
  <si>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</si>
  <si>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</si>
  <si>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</si>
  <si>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</si>
  <si>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</si>
  <si>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</si>
  <si>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</si>
  <si>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</si>
  <si>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</si>
  <si>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</si>
  <si>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</si>
  <si>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</si>
  <si>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</si>
  <si>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</si>
  <si>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</si>
  <si>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</si>
  <si>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</si>
  <si>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</si>
  <si>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</si>
  <si>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</si>
  <si>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</si>
  <si>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</si>
  <si>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</si>
  <si>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</si>
  <si>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</si>
  <si>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</si>
  <si>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</si>
  <si>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</si>
  <si>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</si>
  <si>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</si>
  <si>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</si>
  <si>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</si>
  <si>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</si>
  <si>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</si>
  <si>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</si>
  <si>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</si>
  <si>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</si>
  <si>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</si>
  <si>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</si>
  <si>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</si>
  <si>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</si>
  <si>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</si>
  <si>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</si>
  <si>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</si>
  <si>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</si>
  <si>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</si>
  <si>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</si>
  <si>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</si>
  <si>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</si>
  <si>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</si>
  <si>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</si>
  <si>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</si>
  <si>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</si>
  <si>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</si>
  <si>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</si>
  <si>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</si>
  <si>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</si>
  <si>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</si>
  <si>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</si>
  <si>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</si>
  <si>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</si>
  <si>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</si>
  <si>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</si>
  <si>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</si>
  <si>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</si>
  <si>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</si>
  <si>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</si>
  <si>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</si>
  <si>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</si>
  <si>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</si>
  <si>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</si>
  <si>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</si>
  <si>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</si>
  <si>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</si>
  <si>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</si>
  <si>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</si>
  <si>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</si>
  <si>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</si>
  <si>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</si>
  <si>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</si>
  <si>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</si>
  <si>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</si>
  <si>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</si>
  <si>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</si>
  <si>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</si>
  <si>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</si>
  <si>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</si>
  <si>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</si>
  <si>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</si>
  <si>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</si>
  <si>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</si>
  <si>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</si>
  <si>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</si>
  <si>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</si>
  <si>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</si>
  <si>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</si>
  <si>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</si>
  <si>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</si>
  <si>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</si>
  <si>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</si>
  <si>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</si>
  <si>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</si>
  <si>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</si>
  <si>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</si>
  <si>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</si>
  <si>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</si>
  <si>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</si>
  <si>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</si>
  <si>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</si>
  <si>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</si>
  <si>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</si>
  <si>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</si>
  <si>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</si>
  <si>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</si>
  <si>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</si>
  <si>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</si>
  <si>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</si>
  <si>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</si>
  <si>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</si>
  <si>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</si>
  <si>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</si>
  <si>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</si>
  <si>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</si>
  <si>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</si>
  <si>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</si>
  <si>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</si>
  <si>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</si>
  <si>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</si>
  <si>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</si>
  <si>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</si>
  <si>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</si>
  <si>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</si>
  <si>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</si>
  <si>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</si>
  <si>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</si>
  <si>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</si>
  <si>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</si>
  <si>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</si>
  <si>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</si>
  <si>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</si>
  <si>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</si>
  <si>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</si>
  <si>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</si>
  <si>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</si>
  <si>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</si>
  <si>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</si>
  <si>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</si>
  <si>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</si>
  <si>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</si>
  <si>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</si>
  <si>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</si>
  <si>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</si>
  <si>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</si>
  <si>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</si>
  <si>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</si>
  <si>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</si>
  <si>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</si>
  <si>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</si>
  <si>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</si>
  <si>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</si>
  <si>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</si>
  <si>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</si>
  <si>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</si>
  <si>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</si>
  <si>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</si>
  <si>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</si>
  <si>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</si>
  <si>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</si>
  <si>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</si>
  <si>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</si>
  <si>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</si>
  <si>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</si>
  <si>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</si>
  <si>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</si>
  <si>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</si>
  <si>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</si>
  <si>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</si>
  <si>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</si>
  <si>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</si>
  <si>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</si>
  <si>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</si>
  <si>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</si>
  <si>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</si>
  <si>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</si>
  <si>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</si>
  <si>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</si>
  <si>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</si>
  <si>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</si>
  <si>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</si>
  <si>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</si>
  <si>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</si>
  <si>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</si>
  <si>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</si>
  <si>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</si>
  <si>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</si>
  <si>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</si>
  <si>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</si>
  <si>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</si>
  <si>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</si>
  <si>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</si>
  <si>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</si>
  <si>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</si>
  <si>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</si>
  <si>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</si>
  <si>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</si>
  <si>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</si>
  <si>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</si>
  <si>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</si>
  <si>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</si>
  <si>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</si>
  <si>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</si>
  <si>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</si>
  <si>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</si>
  <si>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</si>
  <si>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</si>
  <si>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</si>
  <si>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</si>
  <si>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</si>
  <si>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</si>
  <si>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</si>
  <si>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</si>
  <si>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</si>
  <si>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</si>
  <si>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</si>
  <si>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</si>
  <si>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</si>
  <si>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</si>
  <si>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</si>
  <si>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</si>
  <si>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</si>
  <si>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</si>
  <si>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</si>
  <si>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</si>
  <si>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</si>
  <si>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</si>
  <si>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</si>
  <si>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</si>
  <si>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</si>
  <si>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</si>
  <si>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</si>
  <si>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</si>
  <si>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</si>
  <si>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</si>
  <si>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</si>
  <si>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</si>
  <si>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</si>
  <si>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</si>
  <si>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</si>
  <si>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</si>
  <si>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</si>
  <si>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</si>
  <si>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</si>
  <si>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</si>
  <si>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</si>
  <si>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</si>
  <si>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</si>
  <si>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</si>
  <si>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</si>
  <si>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</si>
  <si>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</si>
  <si>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</si>
  <si>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</si>
  <si>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</si>
  <si>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</si>
  <si>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</si>
  <si>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</si>
  <si>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</si>
  <si>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</si>
  <si>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</si>
  <si>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</si>
  <si>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</si>
  <si>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</si>
  <si>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</si>
  <si>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</si>
  <si>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</si>
  <si>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</si>
  <si>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</si>
  <si>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</si>
  <si>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</si>
  <si>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</si>
  <si>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</si>
  <si>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</si>
  <si>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</si>
  <si>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</si>
  <si>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</si>
  <si>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</si>
  <si>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</si>
  <si>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</si>
  <si>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</si>
  <si>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</si>
  <si>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</si>
  <si>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</si>
  <si>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</si>
  <si>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</si>
  <si>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</si>
  <si>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</si>
  <si>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</si>
  <si>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</si>
  <si>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</si>
  <si>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</si>
  <si>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</si>
  <si>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</si>
  <si>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</si>
  <si>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</si>
  <si>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</si>
  <si>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</si>
  <si>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</si>
  <si>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</si>
  <si>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</si>
  <si>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</si>
  <si>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</si>
  <si>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</si>
  <si>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</si>
  <si>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</si>
  <si>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</si>
  <si>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</si>
  <si>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</si>
  <si>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</si>
  <si>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</si>
  <si>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</si>
  <si>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</si>
  <si>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</si>
  <si>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</si>
  <si>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</si>
  <si>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</si>
  <si>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</si>
  <si>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</si>
  <si>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</si>
  <si>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</si>
  <si>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</si>
  <si>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</si>
  <si>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</si>
  <si>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</si>
  <si>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</si>
  <si>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</si>
  <si>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</si>
  <si>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</si>
  <si>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</si>
  <si>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</si>
  <si>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</si>
  <si>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</si>
  <si>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</si>
  <si>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</si>
  <si>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</si>
  <si>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</si>
  <si>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</si>
  <si>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</si>
  <si>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</si>
  <si>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</si>
  <si>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</si>
  <si>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</si>
  <si>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</si>
  <si>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</si>
  <si>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</si>
  <si>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</si>
  <si>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</si>
  <si>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</si>
  <si>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</si>
  <si>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</si>
  <si>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</si>
  <si>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</si>
  <si>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</si>
  <si>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</si>
  <si>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</si>
  <si>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</si>
  <si>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</si>
  <si>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</si>
  <si>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</si>
  <si>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</si>
  <si>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</si>
  <si>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</si>
  <si>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</si>
  <si>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</si>
  <si>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</si>
  <si>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</si>
  <si>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</si>
  <si>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</si>
  <si>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</si>
  <si>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</si>
  <si>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</si>
  <si>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</si>
  <si>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</si>
  <si>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</si>
  <si>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</si>
  <si>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</si>
  <si>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</si>
  <si>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</si>
  <si>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</si>
  <si>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</si>
  <si>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</si>
  <si>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</si>
  <si>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</si>
  <si>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</si>
  <si>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</si>
  <si>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</si>
  <si>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</si>
  <si>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</si>
  <si>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</si>
  <si>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</si>
  <si>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</si>
  <si>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</si>
  <si>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</si>
  <si>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</si>
  <si>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</si>
  <si>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</si>
  <si>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</si>
  <si>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</si>
  <si>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</si>
  <si>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</si>
  <si>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</si>
  <si>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</si>
  <si>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</si>
  <si>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</si>
  <si>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</si>
  <si>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</si>
  <si>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</si>
  <si>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</si>
  <si>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</si>
  <si>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</si>
  <si>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</si>
  <si>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</si>
  <si>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</si>
  <si>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</si>
  <si>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</si>
  <si>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</si>
  <si>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</si>
  <si>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</si>
  <si>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</si>
  <si>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</si>
  <si>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</si>
  <si>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</si>
  <si>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</si>
  <si>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</si>
  <si>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</si>
  <si>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</si>
  <si>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</si>
  <si>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</si>
  <si>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</si>
  <si>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</si>
  <si>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</si>
  <si>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</si>
  <si>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</si>
  <si>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</si>
  <si>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</si>
  <si>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</si>
  <si>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</si>
  <si>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</si>
  <si>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</si>
  <si>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</si>
  <si>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</si>
  <si>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</si>
  <si>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</si>
  <si>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</si>
  <si>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</si>
  <si>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</si>
  <si>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</si>
  <si>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</si>
  <si>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</si>
  <si>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</si>
  <si>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</si>
  <si>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</si>
  <si>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</si>
  <si>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</si>
  <si>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</si>
  <si>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</si>
  <si>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</si>
  <si>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</si>
  <si>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</si>
  <si>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</si>
  <si>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</si>
  <si>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</si>
  <si>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</si>
  <si>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</si>
  <si>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</si>
  <si>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</si>
  <si>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</si>
  <si>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</si>
  <si>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</si>
  <si>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</si>
  <si>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</si>
  <si>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</si>
  <si>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</si>
  <si>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</si>
  <si>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</si>
  <si>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</si>
  <si>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</si>
  <si>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</si>
  <si>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</si>
  <si>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</si>
  <si>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</si>
  <si>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</si>
  <si>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</si>
  <si>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</si>
  <si>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</si>
  <si>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</si>
  <si>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</si>
  <si>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</si>
  <si>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</si>
  <si>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</si>
  <si>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</si>
  <si>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</si>
  <si>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</si>
  <si>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</si>
  <si>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</si>
  <si>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</si>
  <si>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</si>
  <si>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</si>
  <si>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</si>
  <si>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</si>
  <si>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</si>
  <si>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</si>
  <si>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</si>
  <si>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</si>
  <si>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</si>
  <si>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</si>
  <si>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</si>
  <si>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</si>
  <si>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</si>
  <si>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</si>
  <si>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</si>
  <si>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</si>
  <si>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</si>
  <si>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</si>
  <si>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</si>
  <si>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</si>
  <si>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</si>
  <si>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</si>
  <si>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</si>
  <si>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</si>
  <si>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</si>
  <si>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</si>
  <si>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</si>
  <si>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</si>
  <si>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</si>
  <si>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</si>
  <si>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</si>
  <si>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</si>
  <si>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</si>
  <si>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</si>
  <si>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</si>
  <si>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</si>
  <si>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</si>
  <si>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</si>
  <si>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</si>
  <si>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</si>
  <si>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</si>
  <si>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</si>
  <si>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</si>
  <si>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</si>
  <si>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</si>
  <si>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</si>
  <si>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</si>
  <si>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</si>
  <si>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</si>
  <si>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</si>
  <si>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</si>
  <si>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</si>
  <si>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</si>
  <si>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</si>
  <si>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</si>
  <si>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</si>
  <si>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</si>
  <si>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</si>
  <si>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</si>
  <si>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</si>
  <si>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</si>
  <si>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</si>
  <si>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</si>
  <si>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</si>
  <si>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</si>
  <si>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</si>
  <si>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</si>
  <si>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</si>
  <si>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</si>
  <si>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</si>
  <si>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</si>
  <si>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</si>
  <si>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</si>
  <si>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</si>
  <si>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</si>
  <si>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</si>
  <si>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</si>
  <si>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</si>
  <si>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</si>
  <si>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</si>
  <si>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</si>
  <si>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</si>
  <si>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</si>
  <si>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</si>
  <si>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</si>
  <si>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</si>
  <si>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</si>
  <si>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</si>
  <si>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</si>
  <si>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</si>
  <si>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</si>
  <si>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</si>
  <si>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</si>
  <si>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</si>
  <si>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</si>
  <si>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</si>
  <si>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</si>
  <si>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</si>
  <si>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</si>
  <si>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</si>
  <si>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</si>
  <si>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</si>
  <si>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</si>
  <si>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</si>
  <si>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</si>
  <si>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</si>
  <si>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</si>
  <si>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</si>
  <si>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</si>
  <si>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</si>
  <si>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</si>
  <si>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</si>
  <si>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</si>
  <si>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</si>
  <si>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</si>
  <si>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</si>
  <si>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</si>
  <si>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</si>
  <si>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</si>
  <si>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</si>
  <si>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</si>
  <si>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</si>
  <si>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</si>
  <si>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</si>
  <si>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</si>
  <si>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</si>
  <si>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</si>
  <si>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</si>
  <si>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</si>
  <si>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</si>
  <si>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</si>
  <si>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</si>
  <si>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</si>
  <si>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</si>
  <si>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</si>
  <si>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</si>
  <si>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</si>
  <si>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</si>
  <si>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</si>
  <si>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</si>
  <si>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</si>
  <si>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</si>
  <si>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</si>
  <si>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</si>
  <si>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</si>
  <si>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</si>
  <si>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</si>
  <si>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</si>
  <si>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</si>
  <si>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</si>
  <si>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</si>
  <si>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</si>
  <si>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</si>
  <si>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</si>
  <si>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</si>
  <si>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</si>
  <si>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</si>
  <si>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</si>
  <si>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</si>
  <si>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</si>
  <si>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</si>
  <si>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</si>
  <si>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</si>
  <si>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</si>
  <si>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</si>
  <si>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</si>
  <si>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</si>
  <si>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</si>
  <si>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</si>
  <si>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</si>
  <si>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</si>
  <si>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</si>
  <si>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</si>
  <si>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</si>
  <si>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</si>
  <si>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</si>
  <si>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</si>
  <si>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</si>
  <si>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</si>
  <si>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</si>
  <si>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</si>
  <si>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</si>
  <si>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</si>
  <si>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</si>
  <si>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</si>
  <si>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</si>
  <si>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</si>
  <si>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</si>
  <si>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</si>
  <si>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</si>
  <si>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</si>
  <si>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</si>
  <si>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</si>
  <si>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</si>
  <si>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</si>
  <si>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</si>
  <si>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</si>
  <si>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</si>
  <si>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</si>
  <si>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</si>
  <si>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</si>
  <si>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</si>
  <si>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</si>
  <si>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</si>
  <si>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</si>
  <si>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</si>
  <si>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</si>
  <si>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</si>
  <si>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</si>
  <si>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</si>
  <si>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</si>
  <si>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</si>
  <si>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</si>
  <si>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</si>
  <si>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</si>
  <si>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</si>
  <si>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</si>
  <si>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</si>
  <si>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</si>
  <si>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</si>
  <si>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</si>
  <si>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</si>
  <si>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</si>
  <si>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</si>
  <si>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</si>
  <si>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</si>
  <si>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</si>
  <si>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</si>
  <si>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</si>
  <si>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</si>
  <si>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</si>
  <si>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</si>
  <si>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</si>
  <si>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</si>
  <si>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</si>
  <si>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</si>
  <si>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</si>
  <si>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</si>
  <si>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</si>
  <si>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</si>
  <si>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</si>
  <si>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</si>
  <si>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</si>
  <si>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</si>
  <si>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</si>
  <si>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</si>
  <si>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</si>
  <si>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</si>
  <si>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</si>
  <si>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</si>
  <si>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</si>
  <si>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</si>
  <si>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</si>
  <si>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</si>
  <si>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</si>
  <si>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</si>
  <si>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</si>
  <si>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</si>
  <si>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</si>
  <si>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</si>
  <si>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</si>
  <si>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</si>
  <si>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</si>
  <si>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</si>
  <si>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</si>
  <si>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</si>
  <si>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</si>
  <si>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</si>
  <si>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</si>
  <si>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</si>
  <si>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</si>
  <si>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</si>
  <si>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</si>
  <si>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</si>
  <si>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</si>
  <si>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</si>
  <si>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</si>
  <si>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</si>
  <si>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</si>
  <si>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</si>
  <si>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</si>
  <si>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</si>
  <si>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</si>
  <si>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</si>
  <si>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</si>
  <si>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</si>
  <si>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</si>
  <si>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</si>
  <si>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</si>
  <si>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</si>
  <si>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</si>
  <si>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</si>
  <si>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</si>
  <si>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</si>
  <si>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</si>
  <si>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</si>
  <si>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</si>
  <si>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</si>
  <si>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</si>
  <si>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</si>
  <si>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</si>
  <si>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</si>
  <si>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</si>
  <si>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</si>
  <si>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</si>
  <si>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</si>
  <si>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</si>
  <si>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</si>
  <si>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</si>
  <si>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</si>
  <si>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</si>
  <si>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</si>
  <si>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</si>
  <si>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</si>
  <si>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</si>
  <si>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</si>
  <si>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</si>
  <si>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</si>
  <si>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</si>
  <si>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</si>
  <si>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</si>
  <si>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</si>
  <si>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</si>
  <si>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</si>
  <si>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</si>
  <si>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</si>
  <si>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</si>
  <si>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</si>
  <si>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</si>
  <si>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</si>
  <si>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</si>
  <si>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</si>
  <si>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</si>
  <si>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</si>
  <si>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</si>
  <si>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</si>
  <si>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</si>
  <si>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</si>
  <si>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</si>
  <si>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</si>
  <si>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</si>
  <si>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</si>
  <si>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</si>
  <si>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</si>
  <si>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</si>
  <si>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</si>
  <si>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</si>
  <si>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</si>
  <si>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</si>
  <si>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</si>
  <si>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</si>
  <si>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</si>
  <si>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</si>
  <si>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</si>
  <si>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</si>
  <si>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</si>
  <si>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</si>
  <si>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</si>
  <si>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</si>
  <si>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</si>
  <si>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</si>
  <si>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</si>
  <si>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</si>
  <si>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</si>
  <si>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</si>
  <si>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</si>
  <si>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</si>
  <si>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</si>
  <si>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</si>
  <si>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</si>
  <si>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</si>
  <si>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</si>
  <si>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</si>
  <si>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</si>
  <si>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</si>
  <si>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</si>
  <si>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</si>
  <si>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</si>
  <si>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</si>
  <si>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</si>
  <si>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</si>
  <si>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</si>
  <si>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</si>
  <si>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</si>
  <si>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</si>
  <si>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</si>
  <si>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</si>
  <si>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</si>
  <si>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</si>
  <si>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</si>
  <si>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</si>
  <si>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</si>
  <si>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</si>
  <si>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</si>
  <si>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</si>
  <si>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</si>
  <si>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</si>
  <si>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</si>
  <si>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</si>
  <si>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</si>
  <si>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</si>
  <si>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</si>
  <si>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</si>
  <si>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</si>
  <si>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</si>
  <si>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</si>
  <si>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</si>
  <si>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</si>
  <si>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</si>
  <si>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</si>
  <si>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</si>
  <si>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</si>
  <si>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</si>
  <si>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</si>
  <si>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</si>
  <si>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</si>
  <si>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</si>
  <si>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</si>
  <si>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</si>
  <si>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</si>
  <si>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</si>
  <si>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</si>
  <si>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</si>
  <si>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</si>
  <si>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</si>
  <si>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</si>
  <si>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</si>
  <si>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</si>
  <si>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</si>
  <si>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</si>
  <si>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</si>
  <si>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</si>
  <si>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</si>
  <si>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</si>
  <si>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</si>
  <si>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</si>
  <si>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</si>
  <si>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</si>
  <si>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</si>
  <si>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</si>
  <si>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</si>
  <si>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</si>
  <si>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</si>
  <si>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</si>
  <si>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</si>
  <si>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</si>
  <si>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</si>
  <si>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</si>
  <si>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</si>
  <si>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</si>
  <si>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</si>
  <si>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</si>
  <si>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</si>
  <si>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</si>
  <si>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</si>
  <si>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</si>
  <si>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</si>
  <si>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</si>
  <si>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</si>
  <si>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</si>
  <si>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</si>
  <si>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</si>
  <si>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</si>
  <si>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</si>
  <si>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</si>
  <si>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</si>
  <si>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</si>
  <si>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</si>
  <si>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</si>
  <si>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</si>
  <si>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</si>
  <si>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</si>
  <si>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</si>
  <si>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</si>
  <si>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</si>
  <si>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</si>
  <si>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</si>
  <si>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</si>
  <si>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</si>
  <si>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</si>
  <si>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</si>
  <si>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</si>
  <si>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</si>
  <si>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</si>
  <si>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</si>
  <si>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</si>
  <si>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</si>
  <si>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</si>
  <si>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</si>
  <si>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</si>
  <si>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</si>
  <si>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</si>
  <si>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</si>
  <si>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</si>
  <si>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</si>
  <si>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</si>
  <si>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</si>
  <si>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</si>
  <si>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</si>
  <si>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</si>
  <si>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</si>
  <si>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</si>
  <si>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</si>
  <si>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</si>
  <si>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</si>
  <si>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</si>
  <si>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</si>
  <si>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</si>
  <si>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</si>
  <si>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</si>
  <si>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</si>
  <si>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</si>
  <si>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</si>
  <si>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</si>
  <si>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</si>
  <si>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</si>
  <si>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</si>
  <si>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</si>
  <si>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</si>
  <si>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</si>
  <si>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</si>
  <si>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</si>
  <si>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</si>
  <si>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</si>
  <si>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</si>
  <si>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</si>
  <si>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</si>
  <si>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</si>
  <si>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</si>
  <si>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</si>
  <si>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</si>
  <si>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</si>
  <si>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</si>
  <si>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</si>
  <si>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</si>
  <si>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</si>
  <si>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</si>
  <si>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</si>
  <si>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</si>
  <si>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</si>
  <si>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</si>
  <si>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</si>
  <si>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</si>
  <si>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</si>
  <si>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</si>
  <si>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</si>
  <si>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</si>
  <si>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</si>
  <si>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</si>
  <si>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</si>
  <si>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</si>
  <si>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</si>
  <si>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</si>
  <si>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</si>
  <si>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</si>
  <si>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</si>
  <si>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</si>
  <si>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</si>
  <si>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</si>
  <si>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</si>
  <si>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</si>
  <si>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</si>
  <si>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</si>
  <si>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</si>
  <si>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</si>
  <si>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</si>
  <si>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</si>
  <si>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</si>
  <si>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</si>
  <si>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</si>
  <si>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</si>
  <si>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</si>
  <si>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</si>
  <si>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</si>
  <si>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</si>
  <si>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</si>
  <si>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</si>
  <si>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</si>
  <si>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</si>
  <si>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</si>
  <si>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</si>
  <si>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</si>
  <si>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</si>
  <si>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</si>
  <si>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</si>
  <si>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</si>
  <si>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</si>
  <si>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</si>
  <si>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</si>
  <si>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</si>
  <si>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</si>
  <si>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</si>
  <si>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</si>
  <si>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</si>
  <si>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</si>
  <si>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</si>
  <si>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</si>
  <si>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</si>
  <si>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</si>
  <si>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</si>
  <si>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</si>
  <si>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</si>
  <si>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</si>
  <si>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</si>
  <si>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</si>
  <si>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</si>
  <si>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</si>
  <si>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</si>
  <si>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</si>
  <si>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</si>
  <si>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</si>
  <si>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</si>
  <si>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</si>
  <si>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</si>
  <si>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</si>
  <si>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</si>
  <si>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</si>
  <si>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</si>
  <si>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</si>
  <si>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</si>
  <si>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</si>
  <si>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</si>
  <si>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</si>
  <si>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</si>
  <si>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</si>
  <si>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</si>
  <si>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</si>
  <si>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</si>
  <si>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</si>
  <si>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</si>
  <si>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</si>
  <si>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</si>
  <si>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</si>
  <si>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</si>
  <si>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</si>
  <si>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</si>
  <si>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</si>
  <si>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</si>
  <si>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</si>
  <si>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</si>
  <si>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</si>
  <si>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</si>
  <si>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</si>
  <si>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</si>
  <si>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</si>
  <si>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</si>
  <si>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</si>
  <si>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</si>
  <si>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</si>
  <si>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</si>
  <si>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</si>
  <si>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</si>
  <si>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</si>
  <si>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</si>
  <si>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</si>
  <si>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</si>
  <si>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</si>
  <si>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</si>
  <si>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</si>
  <si>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</si>
  <si>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</si>
  <si>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</si>
  <si>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</si>
  <si>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</si>
  <si>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</si>
  <si>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</si>
  <si>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</si>
  <si>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</si>
  <si>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</si>
  <si>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</si>
  <si>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</si>
  <si>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</si>
  <si>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</si>
  <si>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</si>
  <si>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</si>
  <si>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</si>
  <si>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</si>
  <si>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</si>
  <si>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</si>
  <si>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</si>
  <si>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</si>
  <si>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</si>
  <si>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</si>
  <si>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</si>
  <si>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</si>
  <si>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</si>
  <si>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</si>
  <si>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</si>
  <si>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</si>
  <si>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</si>
  <si>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</si>
  <si>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</si>
  <si>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</si>
  <si>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</si>
  <si>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</si>
  <si>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</si>
  <si>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</si>
  <si>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</si>
  <si>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</si>
  <si>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</si>
  <si>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</si>
  <si>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</si>
  <si>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</si>
  <si>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</si>
  <si>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</si>
  <si>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</si>
  <si>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</si>
  <si>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</si>
  <si>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</si>
  <si>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</si>
  <si>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</si>
  <si>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</si>
  <si>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</si>
  <si>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</si>
  <si>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</si>
  <si>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</si>
  <si>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</si>
  <si>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</si>
  <si>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</si>
  <si>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</si>
  <si>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</si>
  <si>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</si>
  <si>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</si>
  <si>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</si>
  <si>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</si>
  <si>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</si>
  <si>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</si>
  <si>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</si>
  <si>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</si>
  <si>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</si>
  <si>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</si>
  <si>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</si>
  <si>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</si>
  <si>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</si>
  <si>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</si>
  <si>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</si>
  <si>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</si>
  <si>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</si>
  <si>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</si>
  <si>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</si>
  <si>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</si>
  <si>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</si>
  <si>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</si>
  <si>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</si>
  <si>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</si>
  <si>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</si>
  <si>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</si>
  <si>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</si>
  <si>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</si>
  <si>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</si>
  <si>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</si>
  <si>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</si>
  <si>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</si>
  <si>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</si>
  <si>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</si>
  <si>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</si>
  <si>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</si>
  <si>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</si>
  <si>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</si>
  <si>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</si>
  <si>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</si>
  <si>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</si>
  <si>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</si>
  <si>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</si>
  <si>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</si>
  <si>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</si>
  <si>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</si>
  <si>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</si>
  <si>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</si>
  <si>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</si>
  <si>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</si>
  <si>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</si>
  <si>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</si>
  <si>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</si>
  <si>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</si>
  <si>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</si>
  <si>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</si>
  <si>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</si>
  <si>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</si>
  <si>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</si>
  <si>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</si>
  <si>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</si>
  <si>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</si>
  <si>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</si>
  <si>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</si>
  <si>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</si>
  <si>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</si>
  <si>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</si>
  <si>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</si>
  <si>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</si>
  <si>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</si>
  <si>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</si>
  <si>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</si>
  <si>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</si>
  <si>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</si>
  <si>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</si>
  <si>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</si>
  <si>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</si>
  <si>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</si>
  <si>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</si>
  <si>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</si>
  <si>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</si>
  <si>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</si>
  <si>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</si>
  <si>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</si>
  <si>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</si>
  <si>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</si>
  <si>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</si>
  <si>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</si>
  <si>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</si>
  <si>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</si>
  <si>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</si>
  <si>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</si>
  <si>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</si>
  <si>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</si>
  <si>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</si>
  <si>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</si>
  <si>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</si>
  <si>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</si>
  <si>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</si>
  <si>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</si>
  <si>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</si>
  <si>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</si>
  <si>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</si>
  <si>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</si>
  <si>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</si>
  <si>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</si>
  <si>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</si>
  <si>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</si>
  <si>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</si>
  <si>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</si>
  <si>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</si>
  <si>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</si>
  <si>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</si>
  <si>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</si>
  <si>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</si>
  <si>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</si>
  <si>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</si>
  <si>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</si>
  <si>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</si>
  <si>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</si>
  <si>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</si>
  <si>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</si>
  <si>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</si>
  <si>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</si>
  <si>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</si>
  <si>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</si>
  <si>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</si>
  <si>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</si>
  <si>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</si>
  <si>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</si>
  <si>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</si>
  <si>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</si>
  <si>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</si>
  <si>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</si>
  <si>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</si>
  <si>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</si>
  <si>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</si>
  <si>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</si>
  <si>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</si>
  <si>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</si>
  <si>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</si>
  <si>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</si>
  <si>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</si>
  <si>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</si>
  <si>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</si>
  <si>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</si>
  <si>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</si>
  <si>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</si>
  <si>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</si>
  <si>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</si>
  <si>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</si>
  <si>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</si>
  <si>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</si>
  <si>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</si>
  <si>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</si>
  <si>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</si>
  <si>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</si>
  <si>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</si>
  <si>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</si>
  <si>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</si>
  <si>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</si>
  <si>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</si>
  <si>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</si>
  <si>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</si>
  <si>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</si>
  <si>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</si>
  <si>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</si>
  <si>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</si>
  <si>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</si>
  <si>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</si>
  <si>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</si>
  <si>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</si>
  <si>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</si>
  <si>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</si>
  <si>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</si>
  <si>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</si>
  <si>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</si>
  <si>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</si>
  <si>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</si>
  <si>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</si>
  <si>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</si>
  <si>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</si>
  <si>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</si>
  <si>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</si>
  <si>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</si>
  <si>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</si>
  <si>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</si>
  <si>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</si>
  <si>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</si>
  <si>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</si>
  <si>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</si>
  <si>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</si>
  <si>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</si>
  <si>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</si>
  <si>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</si>
  <si>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</si>
  <si>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</si>
  <si>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</si>
  <si>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</si>
  <si>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</si>
  <si>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</si>
  <si>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</si>
  <si>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</si>
  <si>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</si>
  <si>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</si>
  <si>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</si>
  <si>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</si>
  <si>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</si>
  <si>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</si>
  <si>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</si>
  <si>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</si>
  <si>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</si>
  <si>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</si>
  <si>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</si>
  <si>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</si>
  <si>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</si>
  <si>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</si>
  <si>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</si>
  <si>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</si>
  <si>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</si>
  <si>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</si>
  <si>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</si>
  <si>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</si>
  <si>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</si>
  <si>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</si>
  <si>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</si>
  <si>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</si>
  <si>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</si>
  <si>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</si>
  <si>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</si>
  <si>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</si>
  <si>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</si>
  <si>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</si>
  <si>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</si>
  <si>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</si>
  <si>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</si>
  <si>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</si>
  <si>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</si>
  <si>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</si>
  <si>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</si>
  <si>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</si>
  <si>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</si>
  <si>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</si>
  <si>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</si>
  <si>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</si>
  <si>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</si>
  <si>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</si>
  <si>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</si>
  <si>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</si>
  <si>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</si>
  <si>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</si>
  <si>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</si>
  <si>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</si>
  <si>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</si>
  <si>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</si>
  <si>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</si>
  <si>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</si>
  <si>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</si>
  <si>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</si>
  <si>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</si>
  <si>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</si>
  <si>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</si>
  <si>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</si>
  <si>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</si>
  <si>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</si>
  <si>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</si>
  <si>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</si>
  <si>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</si>
  <si>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</si>
  <si>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</si>
  <si>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</si>
  <si>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</si>
  <si>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</si>
  <si>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</si>
  <si>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</si>
  <si>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</si>
  <si>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</si>
  <si>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</si>
  <si>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</si>
  <si>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</si>
  <si>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</si>
  <si>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</si>
  <si>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</si>
  <si>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</si>
  <si>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</si>
  <si>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</si>
  <si>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</si>
  <si>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</si>
  <si>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</si>
  <si>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</si>
  <si>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</si>
  <si>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</si>
  <si>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</si>
  <si>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</si>
  <si>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</si>
  <si>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</si>
  <si>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</si>
  <si>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</si>
  <si>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</si>
  <si>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</si>
  <si>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</si>
  <si>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</si>
  <si>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</si>
  <si>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</si>
  <si>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</si>
  <si>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</si>
  <si>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</si>
  <si>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</si>
  <si>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</si>
  <si>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</si>
  <si>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</si>
  <si>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</si>
  <si>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</si>
  <si>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</si>
  <si>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</si>
  <si>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</si>
  <si>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</si>
  <si>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</si>
  <si>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</si>
  <si>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</si>
  <si>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</si>
  <si>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</si>
  <si>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</si>
  <si>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</si>
  <si>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</si>
  <si>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</si>
  <si>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</si>
  <si>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</si>
  <si>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</si>
  <si>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</si>
  <si>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</si>
  <si>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</si>
  <si>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</si>
  <si>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</si>
  <si>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</si>
  <si>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</si>
  <si>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</si>
  <si>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</si>
  <si>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</si>
  <si>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</si>
  <si>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</si>
  <si>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</si>
  <si>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</si>
  <si>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</si>
  <si>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</si>
  <si>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</si>
  <si>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</si>
  <si>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</si>
  <si>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</si>
  <si>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</si>
  <si>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</si>
  <si>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</si>
  <si>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</si>
  <si>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</si>
  <si>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</si>
  <si>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</si>
  <si>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</si>
  <si>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</si>
  <si>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</si>
  <si>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</si>
  <si>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</si>
  <si>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</si>
  <si>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</si>
  <si>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</si>
  <si>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</si>
  <si>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</si>
  <si>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</si>
  <si>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</si>
  <si>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</si>
  <si>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</si>
  <si>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</si>
  <si>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</si>
  <si>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</si>
  <si>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</si>
  <si>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</si>
  <si>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</si>
  <si>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</si>
  <si>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</si>
  <si>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</si>
  <si>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</si>
  <si>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</si>
  <si>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</si>
  <si>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</si>
  <si>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</si>
  <si>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</si>
  <si>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</si>
  <si>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</si>
  <si>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</si>
  <si>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</si>
  <si>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</si>
  <si>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</si>
  <si>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</si>
  <si>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</si>
  <si>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</si>
  <si>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</si>
  <si>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</si>
  <si>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</si>
  <si>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</si>
  <si>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</si>
  <si>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</si>
  <si>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</si>
  <si>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</si>
  <si>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</si>
  <si>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</si>
  <si>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</si>
  <si>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</si>
  <si>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</si>
  <si>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</si>
  <si>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</si>
  <si>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</si>
  <si>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</si>
  <si>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</si>
  <si>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</si>
  <si>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</si>
  <si>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</si>
  <si>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</si>
  <si>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</si>
  <si>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</si>
  <si>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</si>
  <si>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</si>
  <si>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</si>
  <si>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</si>
  <si>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</si>
  <si>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</si>
  <si>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</si>
  <si>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</si>
  <si>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</si>
  <si>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</si>
  <si>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</si>
  <si>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</si>
  <si>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</si>
  <si>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</si>
  <si>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</si>
  <si>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</si>
  <si>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</si>
  <si>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</si>
  <si>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</si>
  <si>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</si>
  <si>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</si>
  <si>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</si>
  <si>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</si>
  <si>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</si>
  <si>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</si>
  <si>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</si>
  <si>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</si>
  <si>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</si>
  <si>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</si>
  <si>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</si>
  <si>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</si>
  <si>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</si>
  <si>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</si>
  <si>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</si>
  <si>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</si>
  <si>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</si>
  <si>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</si>
  <si>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</si>
  <si>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</si>
  <si>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</si>
  <si>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</si>
  <si>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</si>
  <si>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</si>
  <si>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</si>
  <si>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</si>
  <si>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</si>
  <si>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</si>
  <si>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</si>
  <si>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</si>
  <si>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</si>
  <si>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</si>
  <si>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</si>
  <si>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</si>
  <si>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</si>
  <si>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</si>
  <si>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</si>
  <si>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</si>
  <si>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</si>
  <si>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</si>
  <si>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</si>
  <si>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</si>
  <si>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</si>
  <si>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</si>
  <si>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</si>
  <si>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</si>
  <si>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</si>
  <si>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</si>
  <si>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</si>
  <si>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</si>
  <si>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</si>
  <si>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</si>
  <si>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</si>
  <si>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</si>
  <si>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</si>
  <si>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</si>
  <si>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</si>
  <si>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</si>
  <si>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</si>
  <si>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</si>
  <si>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</si>
  <si>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</si>
  <si>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</si>
  <si>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</si>
  <si>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</si>
  <si>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</si>
  <si>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</si>
  <si>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</si>
  <si>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</si>
  <si>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</si>
  <si>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</si>
  <si>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</si>
  <si>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</si>
  <si>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</si>
  <si>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</si>
  <si>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</si>
  <si>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</si>
  <si>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</si>
  <si>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</si>
  <si>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</si>
  <si>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</si>
  <si>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</si>
  <si>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</si>
  <si>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</si>
  <si>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</si>
  <si>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</si>
  <si>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</si>
  <si>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</si>
  <si>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</si>
  <si>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</si>
  <si>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</si>
  <si>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</si>
  <si>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</si>
  <si>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</si>
  <si>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</si>
  <si>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</si>
  <si>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</si>
  <si>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</si>
  <si>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</si>
  <si>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</si>
  <si>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</si>
  <si>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</si>
  <si>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</si>
  <si>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</si>
  <si>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</si>
  <si>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</si>
  <si>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</si>
  <si>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</si>
  <si>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</si>
  <si>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</si>
  <si>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</si>
  <si>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</si>
  <si>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</si>
  <si>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</si>
  <si>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</si>
  <si>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</si>
  <si>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</si>
  <si>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</si>
  <si>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</si>
  <si>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</si>
  <si>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</si>
  <si>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</si>
  <si>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</si>
  <si>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</si>
  <si>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</si>
  <si>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</si>
  <si>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</si>
  <si>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</si>
  <si>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</si>
  <si>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</si>
  <si>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</si>
  <si>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</si>
  <si>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</si>
  <si>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</si>
  <si>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</si>
  <si>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</si>
  <si>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</si>
  <si>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</si>
  <si>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</si>
  <si>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</si>
  <si>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</si>
  <si>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</si>
  <si>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</si>
  <si>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</si>
  <si>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</si>
  <si>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</si>
  <si>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</si>
  <si>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</si>
  <si>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</si>
  <si>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</si>
  <si>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</si>
  <si>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</si>
  <si>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</si>
  <si>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</si>
  <si>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</si>
  <si>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</si>
  <si>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</si>
  <si>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</si>
  <si>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</si>
  <si>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</si>
  <si>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</si>
  <si>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</si>
  <si>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</si>
  <si>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</si>
  <si>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</si>
  <si>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</si>
  <si>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</si>
  <si>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</si>
  <si>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</si>
  <si>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</si>
  <si>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</si>
  <si>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</si>
  <si>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</si>
  <si>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</si>
  <si>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</si>
  <si>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</si>
  <si>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</si>
  <si>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</si>
  <si>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</si>
  <si>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</si>
  <si>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</si>
  <si>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</si>
  <si>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</si>
  <si>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</si>
  <si>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</si>
  <si>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</si>
  <si>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</si>
  <si>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</si>
  <si>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</si>
  <si>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</si>
  <si>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</si>
  <si>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</si>
  <si>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</si>
  <si>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</si>
  <si>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</si>
  <si>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</si>
  <si>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</si>
  <si>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</si>
  <si>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</si>
  <si>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</si>
  <si>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</si>
  <si>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</si>
  <si>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</si>
  <si>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</si>
  <si>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</si>
  <si>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</si>
  <si>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</si>
  <si>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</si>
  <si>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</si>
  <si>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</si>
  <si>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</si>
  <si>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</si>
  <si>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</si>
  <si>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</si>
  <si>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</si>
  <si>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</si>
  <si>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</si>
  <si>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</si>
  <si>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</si>
  <si>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</si>
  <si>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</si>
  <si>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</si>
  <si>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</si>
  <si>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</si>
  <si>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</si>
  <si>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</si>
  <si>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</si>
  <si>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</si>
  <si>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</si>
  <si>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</si>
  <si>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</si>
  <si>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</si>
  <si>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</si>
  <si>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</si>
  <si>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</si>
  <si>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</si>
  <si>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</si>
  <si>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</si>
  <si>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</si>
  <si>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</si>
  <si>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</si>
  <si>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</si>
  <si>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</si>
  <si>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</si>
  <si>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</si>
  <si>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</si>
  <si>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</si>
  <si>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</si>
  <si>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</si>
  <si>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</si>
  <si>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</si>
  <si>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</si>
  <si>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</si>
  <si>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</si>
  <si>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</si>
  <si>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</si>
  <si>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</si>
  <si>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</si>
  <si>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</si>
  <si>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</si>
  <si>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</si>
  <si>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</si>
  <si>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</si>
  <si>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</si>
  <si>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</si>
  <si>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</si>
  <si>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</si>
  <si>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</si>
  <si>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</si>
  <si>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</si>
  <si>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</si>
  <si>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</si>
  <si>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</si>
  <si>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</si>
  <si>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</si>
  <si>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</si>
  <si>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</si>
  <si>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</si>
  <si>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</si>
  <si>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</si>
  <si>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</si>
  <si>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</si>
  <si>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</si>
  <si>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</si>
  <si>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</si>
  <si>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</si>
  <si>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</si>
  <si>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</si>
  <si>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</si>
  <si>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</si>
  <si>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</si>
  <si>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</si>
  <si>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</si>
  <si>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</si>
  <si>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</si>
  <si>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</si>
  <si>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</si>
  <si>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</si>
  <si>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</si>
  <si>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</si>
  <si>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</si>
  <si>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</si>
  <si>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</si>
  <si>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</si>
  <si>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</si>
  <si>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</si>
  <si>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</si>
  <si>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</si>
  <si>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</si>
  <si>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</si>
  <si>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</si>
  <si>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</si>
  <si>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</si>
  <si>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</si>
  <si>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</si>
  <si>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</si>
  <si>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</si>
  <si>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</si>
  <si>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</si>
  <si>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</si>
  <si>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</si>
  <si>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</si>
  <si>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</si>
  <si>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</si>
  <si>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</si>
  <si>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</si>
  <si>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</si>
  <si>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</si>
  <si>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</si>
  <si>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</si>
  <si>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</si>
  <si>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</si>
  <si>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</si>
  <si>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</si>
  <si>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</si>
  <si>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</si>
  <si>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</si>
  <si>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</si>
  <si>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</si>
  <si>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</si>
  <si>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</si>
  <si>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</si>
  <si>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</si>
  <si>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</si>
  <si>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</si>
  <si>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</si>
  <si>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</si>
  <si>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</si>
  <si>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</si>
  <si>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</si>
  <si>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</si>
  <si>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</si>
  <si>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</si>
  <si>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</si>
  <si>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</si>
  <si>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</si>
  <si>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</si>
  <si>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</si>
  <si>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</si>
  <si>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</si>
  <si>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</si>
  <si>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</si>
  <si>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</si>
  <si>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</si>
  <si>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</si>
  <si>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</si>
  <si>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</si>
  <si>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</si>
  <si>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</si>
  <si>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</si>
  <si>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</si>
  <si>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</si>
  <si>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</si>
  <si>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</si>
  <si>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</si>
  <si>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</si>
  <si>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</si>
  <si>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</si>
  <si>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</si>
  <si>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</si>
  <si>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</si>
  <si>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</si>
  <si>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</si>
  <si>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</si>
  <si>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</si>
  <si>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</si>
  <si>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</si>
  <si>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</si>
  <si>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</si>
  <si>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</si>
  <si>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</si>
  <si>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</si>
  <si>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</si>
  <si>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</si>
  <si>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</si>
  <si>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</si>
  <si>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</si>
  <si>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</si>
  <si>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</si>
  <si>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</si>
  <si>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</si>
  <si>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</si>
  <si>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</si>
  <si>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</si>
  <si>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</si>
  <si>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</si>
  <si>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</si>
  <si>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</si>
  <si>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</si>
  <si>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</si>
  <si>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</si>
  <si>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</si>
  <si>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</si>
  <si>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</si>
  <si>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</si>
  <si>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</si>
  <si>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</si>
  <si>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</si>
  <si>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</si>
  <si>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</si>
  <si>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</si>
  <si>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</si>
  <si>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</si>
  <si>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</si>
  <si>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</si>
  <si>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</si>
  <si>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</si>
  <si>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</si>
  <si>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</si>
  <si>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</si>
  <si>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</si>
  <si>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</si>
  <si>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</si>
  <si>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</si>
  <si>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</si>
  <si>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</si>
  <si>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</si>
  <si>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</si>
  <si>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</si>
  <si>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</si>
  <si>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</si>
  <si>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</si>
  <si>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</si>
  <si>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</si>
  <si>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</si>
  <si>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</si>
  <si>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</si>
  <si>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</si>
  <si>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</si>
  <si>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</si>
  <si>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</si>
  <si>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</si>
  <si>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</si>
  <si>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</si>
  <si>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</si>
  <si>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</si>
  <si>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</si>
  <si>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</si>
  <si>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</si>
  <si>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</si>
  <si>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</si>
  <si>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</si>
  <si>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</si>
  <si>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</si>
  <si>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</si>
  <si>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</si>
  <si>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</si>
  <si>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</si>
  <si>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</si>
  <si>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</si>
  <si>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</si>
  <si>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</si>
  <si>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</si>
  <si>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</si>
  <si>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</si>
  <si>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</si>
  <si>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</si>
  <si>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</si>
  <si>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</si>
  <si>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</si>
  <si>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</si>
  <si>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</si>
  <si>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</si>
  <si>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</si>
  <si>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</si>
  <si>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</si>
  <si>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</si>
  <si>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</si>
  <si>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</si>
  <si>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</si>
  <si>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</si>
  <si>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</si>
  <si>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</si>
  <si>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</si>
  <si>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</si>
  <si>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</si>
  <si>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</si>
  <si>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</si>
  <si>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</si>
  <si>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</si>
  <si>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</si>
  <si>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</si>
  <si>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</si>
  <si>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</si>
  <si>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</si>
  <si>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</si>
  <si>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</si>
  <si>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</si>
  <si>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</si>
  <si>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</si>
  <si>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</si>
  <si>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</si>
  <si>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</si>
  <si>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</si>
  <si>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</si>
  <si>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</si>
  <si>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</si>
  <si>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</si>
  <si>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</si>
  <si>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</si>
  <si>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</si>
  <si>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</si>
  <si>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</si>
  <si>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</si>
  <si>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</si>
  <si>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</si>
  <si>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</si>
  <si>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</si>
  <si>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</si>
  <si>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</si>
  <si>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</si>
  <si>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</si>
  <si>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</si>
  <si>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</si>
  <si>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</si>
  <si>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</si>
  <si>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</si>
  <si>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</si>
  <si>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</si>
  <si>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</si>
  <si>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</si>
  <si>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</si>
  <si>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</si>
  <si>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</si>
  <si>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</si>
  <si>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</si>
  <si>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</si>
  <si>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</si>
  <si>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</si>
  <si>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</si>
  <si>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</si>
  <si>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</si>
  <si>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</si>
  <si>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</si>
  <si>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</si>
  <si>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</si>
  <si>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</si>
  <si>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</si>
  <si>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</si>
  <si>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</si>
  <si>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</si>
  <si>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</si>
  <si>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</si>
  <si>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</si>
  <si>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</si>
  <si>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</si>
  <si>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</si>
  <si>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</si>
  <si>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</si>
  <si>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</si>
  <si>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</si>
  <si>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</si>
  <si>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</si>
  <si>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</si>
  <si>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</si>
  <si>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</si>
  <si>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</si>
  <si>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</si>
  <si>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</si>
  <si>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</si>
  <si>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</si>
  <si>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</si>
  <si>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</si>
  <si>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</si>
  <si>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</si>
  <si>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</si>
  <si>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</si>
  <si>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</si>
  <si>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</si>
  <si>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</si>
  <si>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</si>
  <si>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</si>
  <si>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</si>
  <si>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</si>
  <si>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</si>
  <si>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</si>
  <si>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</si>
  <si>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</si>
  <si>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</si>
  <si>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</si>
  <si>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</si>
  <si>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</si>
  <si>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</si>
  <si>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</si>
  <si>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</si>
  <si>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</si>
  <si>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</si>
  <si>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</si>
  <si>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</si>
  <si>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</si>
  <si>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</si>
  <si>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</si>
  <si>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</si>
  <si>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</si>
  <si>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</si>
  <si>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</si>
  <si>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</si>
  <si>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</si>
  <si>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</si>
  <si>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</si>
  <si>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</si>
  <si>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</si>
  <si>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</si>
  <si>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</si>
  <si>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</si>
  <si>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</si>
  <si>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</si>
  <si>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</si>
  <si>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</si>
  <si>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</si>
  <si>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</si>
  <si>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</si>
  <si>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</si>
  <si>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</si>
  <si>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</si>
  <si>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</si>
  <si>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</si>
  <si>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</si>
  <si>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</si>
  <si>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</si>
  <si>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</si>
  <si>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</si>
  <si>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</si>
  <si>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</si>
  <si>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</si>
  <si>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</si>
  <si>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</si>
  <si>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</si>
  <si>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</si>
  <si>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</si>
  <si>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</si>
  <si>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</si>
  <si>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</si>
  <si>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</si>
  <si>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</si>
  <si>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</si>
  <si>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</si>
  <si>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</si>
  <si>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</si>
  <si>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</si>
  <si>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</si>
  <si>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</si>
  <si>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</si>
  <si>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</si>
  <si>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</si>
  <si>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</si>
  <si>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</si>
  <si>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</si>
  <si>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</si>
  <si>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</si>
  <si>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</si>
  <si>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</si>
  <si>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</si>
  <si>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</si>
  <si>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</si>
  <si>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</si>
  <si>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</si>
  <si>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</si>
  <si>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</si>
  <si>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</si>
  <si>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</si>
  <si>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</si>
  <si>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</si>
  <si>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</si>
  <si>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</si>
  <si>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</si>
  <si>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</si>
  <si>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</si>
  <si>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</si>
  <si>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</si>
  <si>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</si>
  <si>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</si>
  <si>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</si>
  <si>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</si>
  <si>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</si>
  <si>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</si>
  <si>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</si>
  <si>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</si>
  <si>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</si>
  <si>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</si>
  <si>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</si>
  <si>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</si>
  <si>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</si>
  <si>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</si>
  <si>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</si>
  <si>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</si>
  <si>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</si>
  <si>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</si>
  <si>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</si>
  <si>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</si>
  <si>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</si>
  <si>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</si>
  <si>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</si>
  <si>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</si>
  <si>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</si>
  <si>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</si>
  <si>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</si>
  <si>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</si>
  <si>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</si>
  <si>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</si>
  <si>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</si>
  <si>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</si>
  <si>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</si>
  <si>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</si>
  <si>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</si>
  <si>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</si>
  <si>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</si>
  <si>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</si>
  <si>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</si>
  <si>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</si>
  <si>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</si>
  <si>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</si>
  <si>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</si>
  <si>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</si>
  <si>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</si>
  <si>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</si>
  <si>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</si>
  <si>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</si>
  <si>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</si>
  <si>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</si>
  <si>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</si>
  <si>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</si>
  <si>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</si>
  <si>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</si>
  <si>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</si>
  <si>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</si>
  <si>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</si>
  <si>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</si>
  <si>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</si>
  <si>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</si>
  <si>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</si>
  <si>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</si>
  <si>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</si>
  <si>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</si>
  <si>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</si>
  <si>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</si>
  <si>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</si>
  <si>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</si>
  <si>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</si>
  <si>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</si>
  <si>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</si>
  <si>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</si>
  <si>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</si>
  <si>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</si>
  <si>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</si>
  <si>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</si>
  <si>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</si>
  <si>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</si>
  <si>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</si>
  <si>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</si>
  <si>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</si>
  <si>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</si>
  <si>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</si>
  <si>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</si>
  <si>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</si>
  <si>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</si>
  <si>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</si>
  <si>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</si>
  <si>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</si>
  <si>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</si>
  <si>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</si>
  <si>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</si>
  <si>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</si>
  <si>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</si>
  <si>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</si>
  <si>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</si>
  <si>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</si>
  <si>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</si>
  <si>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</si>
  <si>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</si>
  <si>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</si>
  <si>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</si>
  <si>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</si>
  <si>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</si>
  <si>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</si>
  <si>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</si>
  <si>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</si>
  <si>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</si>
  <si>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</si>
  <si>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</si>
  <si>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</si>
  <si>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</si>
  <si>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</si>
  <si>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</si>
  <si>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</si>
  <si>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</si>
  <si>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</si>
  <si>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</si>
  <si>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</si>
  <si>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</si>
  <si>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</si>
  <si>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</si>
  <si>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</si>
  <si>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</si>
  <si>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</si>
  <si>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</si>
  <si>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</si>
  <si>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</si>
  <si>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</si>
  <si>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</si>
  <si>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</si>
  <si>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</si>
  <si>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</si>
  <si>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</si>
  <si>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</si>
  <si>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</si>
  <si>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</si>
  <si>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</si>
  <si>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</si>
  <si>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</si>
  <si>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</si>
  <si>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</si>
  <si>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</si>
  <si>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</si>
  <si>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</si>
  <si>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</si>
  <si>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</si>
  <si>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</si>
  <si>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</si>
  <si>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</si>
  <si>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</si>
  <si>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</si>
  <si>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</si>
  <si>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</si>
  <si>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</si>
  <si>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</si>
  <si>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</si>
  <si>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</si>
  <si>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</si>
  <si>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</si>
  <si>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</si>
  <si>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</si>
  <si>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</si>
  <si>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</si>
  <si>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</si>
  <si>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</si>
  <si>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</si>
  <si>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</si>
  <si>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</si>
  <si>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</si>
  <si>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</si>
  <si>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</si>
  <si>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</si>
  <si>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</si>
  <si>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</si>
  <si>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</si>
  <si>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</si>
  <si>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</si>
  <si>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</si>
  <si>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</si>
  <si>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</si>
  <si>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</si>
  <si>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</si>
  <si>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</si>
  <si>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</si>
  <si>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</si>
  <si>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</si>
  <si>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</si>
  <si>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</si>
  <si>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</si>
  <si>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</si>
  <si>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</si>
  <si>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</si>
  <si>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</si>
  <si>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</si>
  <si>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</si>
  <si>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</si>
  <si>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</si>
  <si>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</si>
  <si>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</si>
  <si>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</si>
  <si>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</si>
  <si>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</si>
  <si>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</si>
  <si>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</si>
  <si>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</si>
  <si>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</si>
  <si>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</si>
  <si>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</si>
  <si>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</si>
  <si>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</si>
  <si>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</si>
  <si>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</si>
  <si>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</si>
  <si>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</si>
  <si>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</si>
  <si>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</si>
  <si>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</si>
  <si>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</si>
  <si>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</si>
  <si>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</si>
  <si>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</si>
  <si>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</si>
  <si>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</si>
  <si>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</si>
  <si>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</si>
  <si>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</si>
  <si>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</si>
  <si>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</si>
  <si>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</si>
  <si>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</si>
  <si>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</si>
  <si>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</si>
  <si>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</si>
  <si>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</si>
  <si>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</si>
  <si>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</si>
  <si>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</si>
  <si>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</si>
  <si>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</si>
  <si>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</si>
  <si>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</si>
  <si>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</si>
  <si>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</si>
  <si>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</si>
  <si>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</si>
  <si>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</si>
  <si>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</si>
  <si>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</si>
  <si>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</si>
  <si>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</si>
  <si>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</si>
  <si>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</si>
  <si>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</si>
  <si>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</si>
  <si>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</si>
  <si>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</si>
  <si>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</si>
  <si>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</si>
  <si>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</si>
  <si>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</si>
  <si>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</si>
  <si>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</si>
  <si>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</si>
  <si>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</si>
  <si>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</si>
  <si>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</si>
  <si>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</si>
  <si>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</si>
  <si>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</si>
  <si>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</si>
  <si>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</si>
  <si>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</si>
  <si>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</si>
  <si>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</si>
  <si>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</si>
  <si>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</si>
  <si>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</si>
  <si>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</si>
  <si>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</si>
  <si>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</si>
  <si>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</si>
  <si>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</si>
  <si>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</si>
  <si>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</si>
  <si>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</si>
  <si>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</si>
  <si>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</si>
  <si>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</si>
  <si>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</si>
  <si>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</si>
  <si>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</si>
  <si>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</si>
  <si>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</si>
  <si>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</si>
  <si>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</si>
  <si>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</si>
  <si>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</si>
  <si>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</si>
  <si>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</si>
  <si>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</si>
  <si>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</si>
  <si>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</si>
  <si>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</si>
  <si>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</si>
  <si>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</si>
  <si>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</si>
  <si>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</si>
  <si>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</si>
  <si>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</si>
  <si>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</si>
  <si>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</si>
  <si>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</si>
  <si>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</si>
  <si>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</si>
  <si>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</si>
  <si>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</si>
  <si>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</si>
  <si>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</si>
  <si>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</si>
  <si>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</si>
  <si>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</si>
  <si>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</si>
  <si>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</si>
  <si>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</si>
  <si>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</si>
  <si>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</si>
  <si>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</si>
  <si>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</si>
  <si>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</si>
  <si>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</si>
  <si>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</si>
  <si>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</si>
  <si>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</si>
  <si>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</si>
  <si>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</si>
  <si>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</si>
  <si>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</si>
  <si>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</si>
  <si>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</si>
  <si>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</si>
  <si>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</si>
  <si>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</si>
  <si>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</si>
  <si>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</si>
  <si>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</si>
  <si>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</si>
  <si>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</si>
  <si>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</si>
  <si>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</si>
  <si>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</si>
  <si>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</si>
  <si>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</si>
  <si>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</si>
  <si>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</si>
  <si>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</si>
  <si>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</si>
  <si>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</si>
  <si>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</si>
  <si>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</si>
  <si>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</si>
  <si>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</si>
  <si>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</si>
  <si>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</si>
  <si>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</si>
  <si>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</si>
  <si>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</si>
  <si>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</si>
  <si>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</si>
  <si>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</si>
  <si>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</si>
  <si>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</si>
  <si>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</si>
  <si>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</si>
  <si>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</si>
  <si>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</si>
  <si>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</si>
  <si>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</si>
  <si>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</si>
  <si>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</si>
  <si>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</si>
  <si>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</si>
  <si>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</si>
  <si>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</si>
  <si>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</si>
  <si>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</si>
  <si>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</si>
  <si>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</si>
  <si>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</si>
  <si>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</si>
  <si>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</si>
  <si>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</si>
  <si>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</si>
  <si>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</si>
  <si>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</si>
  <si>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</si>
  <si>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</si>
  <si>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</si>
  <si>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</si>
  <si>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</si>
  <si>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</si>
  <si>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</si>
  <si>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</si>
  <si>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</si>
  <si>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</si>
  <si>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</si>
  <si>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</si>
  <si>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</si>
  <si>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</si>
  <si>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</si>
  <si>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</si>
  <si>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</si>
  <si>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</si>
  <si>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</si>
  <si>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</si>
  <si>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</si>
  <si>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</si>
  <si>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</si>
  <si>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</si>
  <si>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</si>
  <si>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</si>
  <si>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</si>
  <si>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</si>
  <si>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</si>
  <si>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</si>
  <si>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</si>
  <si>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</si>
  <si>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</si>
  <si>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</si>
  <si>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</si>
  <si>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</si>
  <si>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</si>
  <si>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</si>
  <si>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</si>
  <si>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</si>
  <si>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</si>
  <si>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</si>
  <si>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</si>
  <si>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</si>
  <si>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</si>
  <si>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</si>
  <si>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</si>
  <si>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</si>
  <si>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</si>
  <si>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</si>
  <si>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</si>
  <si>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</si>
  <si>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</si>
  <si>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</si>
  <si>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</si>
  <si>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</si>
  <si>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</si>
  <si>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</si>
  <si>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</si>
  <si>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</si>
  <si>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</si>
  <si>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</si>
  <si>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</si>
  <si>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</si>
  <si>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</si>
  <si>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</si>
  <si>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</si>
  <si>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</si>
  <si>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</si>
  <si>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</si>
  <si>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</si>
  <si>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</si>
  <si>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</si>
  <si>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</si>
  <si>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</si>
  <si>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</si>
  <si>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</si>
  <si>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</si>
  <si>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</si>
  <si>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</si>
  <si>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</si>
  <si>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</si>
  <si>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</si>
  <si>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</si>
  <si>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</si>
  <si>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</si>
  <si>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</si>
  <si>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</si>
  <si>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</si>
  <si>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</si>
  <si>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</si>
  <si>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</si>
  <si>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</si>
  <si>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</si>
  <si>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</si>
  <si>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</si>
  <si>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</si>
  <si>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</si>
  <si>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</si>
  <si>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</si>
  <si>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</si>
  <si>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</si>
  <si>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</si>
  <si>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</si>
  <si>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</si>
  <si>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</si>
  <si>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</si>
  <si>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</si>
  <si>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</si>
  <si>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</si>
  <si>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</si>
  <si>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</si>
  <si>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</si>
  <si>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</si>
  <si>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</si>
  <si>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</si>
  <si>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</si>
  <si>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</si>
  <si>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</si>
  <si>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</si>
  <si>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</si>
  <si>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</si>
  <si>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</si>
  <si>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</si>
  <si>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</si>
  <si>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</si>
  <si>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</si>
  <si>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</si>
  <si>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</si>
  <si>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</si>
  <si>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</si>
  <si>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</si>
  <si>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</si>
  <si>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</si>
  <si>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</si>
  <si>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</si>
  <si>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</si>
  <si>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</si>
  <si>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</si>
  <si>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</si>
  <si>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</si>
  <si>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</si>
  <si>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</si>
  <si>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</si>
  <si>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</si>
  <si>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</si>
  <si>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</si>
  <si>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</si>
  <si>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</si>
  <si>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</si>
  <si>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</si>
  <si>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</si>
  <si>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</si>
  <si>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</si>
  <si>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</si>
  <si>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</si>
  <si>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</si>
  <si>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</si>
  <si>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</si>
  <si>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</si>
  <si>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</si>
  <si>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</si>
  <si>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</si>
  <si>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</si>
  <si>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</si>
  <si>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</si>
  <si>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</si>
  <si>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</si>
  <si>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</si>
  <si>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</si>
  <si>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</si>
  <si>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</si>
  <si>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</si>
  <si>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</si>
  <si>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</si>
  <si>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</si>
  <si>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</si>
  <si>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</si>
  <si>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</si>
  <si>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</si>
  <si>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</si>
  <si>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</si>
  <si>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</si>
  <si>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</si>
  <si>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</si>
  <si>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</si>
  <si>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</si>
  <si>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</si>
  <si>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</si>
  <si>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</si>
  <si>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</si>
  <si>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</si>
  <si>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</si>
  <si>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</si>
  <si>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</si>
  <si>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</si>
  <si>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</si>
  <si>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</si>
  <si>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</si>
  <si>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</si>
  <si>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</si>
  <si>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</si>
  <si>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</si>
  <si>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</si>
  <si>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</si>
  <si>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</si>
  <si>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</si>
  <si>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</si>
  <si>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</si>
  <si>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</si>
  <si>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</si>
  <si>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</si>
  <si>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</si>
  <si>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</si>
  <si>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</si>
  <si>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</si>
  <si>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</si>
  <si>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</si>
  <si>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</si>
  <si>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</si>
  <si>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</si>
  <si>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</si>
  <si>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</si>
  <si>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</si>
  <si>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</si>
  <si>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</si>
  <si>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</si>
  <si>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</si>
  <si>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</si>
  <si>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</si>
  <si>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</si>
  <si>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</si>
  <si>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</si>
  <si>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</si>
  <si>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</si>
  <si>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</si>
  <si>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</si>
  <si>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</si>
  <si>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</si>
  <si>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</si>
  <si>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</si>
  <si>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</si>
  <si>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</si>
  <si>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</si>
  <si>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</si>
  <si>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</si>
  <si>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</si>
  <si>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</si>
  <si>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</si>
  <si>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</si>
  <si>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</si>
  <si>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</si>
  <si>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</si>
  <si>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</si>
  <si>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</si>
  <si>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</si>
  <si>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</si>
  <si>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</si>
  <si>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</si>
  <si>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</si>
  <si>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</si>
  <si>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</si>
  <si>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</si>
  <si>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</si>
  <si>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</si>
  <si>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</si>
  <si>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</si>
  <si>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</si>
  <si>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</si>
  <si>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</si>
  <si>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</si>
  <si>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</si>
  <si>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</si>
  <si>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</si>
  <si>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</si>
  <si>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</si>
  <si>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</si>
  <si>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</si>
  <si>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</si>
  <si>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</si>
  <si>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</si>
  <si>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</si>
  <si>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</si>
  <si>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</si>
  <si>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</si>
  <si>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</si>
  <si>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</si>
  <si>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</si>
  <si>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</si>
  <si>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</si>
  <si>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</si>
  <si>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</si>
  <si>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</si>
  <si>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</si>
  <si>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</si>
  <si>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</si>
  <si>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</si>
  <si>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</si>
  <si>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</si>
  <si>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</si>
  <si>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</si>
  <si>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</si>
  <si>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</si>
  <si>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</si>
  <si>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</si>
  <si>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</si>
  <si>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</si>
  <si>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</si>
  <si>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</si>
  <si>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</si>
  <si>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</si>
  <si>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</si>
  <si>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</si>
  <si>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</si>
  <si>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</si>
  <si>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</si>
  <si>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</si>
  <si>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</si>
  <si>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</si>
  <si>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</si>
  <si>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</si>
  <si>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</si>
  <si>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</si>
  <si>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</si>
  <si>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</si>
  <si>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</si>
  <si>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</si>
  <si>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</si>
  <si>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</si>
  <si>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</si>
  <si>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</si>
  <si>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</si>
  <si>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</si>
  <si>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</si>
  <si>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</si>
  <si>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</si>
  <si>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</si>
  <si>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</si>
  <si>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</si>
  <si>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</si>
  <si>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</si>
  <si>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</si>
  <si>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</si>
  <si>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</si>
  <si>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</si>
  <si>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</si>
  <si>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</si>
  <si>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</si>
  <si>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</si>
  <si>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</si>
  <si>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</si>
  <si>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</si>
  <si>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</si>
  <si>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</si>
  <si>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</si>
  <si>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</si>
  <si>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</si>
  <si>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</si>
  <si>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</si>
  <si>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</si>
  <si>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</si>
  <si>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</si>
  <si>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</si>
  <si>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</si>
  <si>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</si>
  <si>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</si>
  <si>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</si>
  <si>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</si>
  <si>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</si>
  <si>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</si>
  <si>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</si>
  <si>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</si>
  <si>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</si>
  <si>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</si>
  <si>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</si>
  <si>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</si>
  <si>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</si>
  <si>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</si>
  <si>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</si>
  <si>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</si>
  <si>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</si>
  <si>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</si>
  <si>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</si>
  <si>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</si>
  <si>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</si>
  <si>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</si>
  <si>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</si>
  <si>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</si>
  <si>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</si>
  <si>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</si>
  <si>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</si>
  <si>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</si>
  <si>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</si>
  <si>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</si>
  <si>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</si>
  <si>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</si>
  <si>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</si>
  <si>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</si>
  <si>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</si>
  <si>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</si>
  <si>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</si>
  <si>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</si>
  <si>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</si>
  <si>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</si>
  <si>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</si>
  <si>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</si>
  <si>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</si>
  <si>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</si>
  <si>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</si>
  <si>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</si>
  <si>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</si>
  <si>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</si>
  <si>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</si>
  <si>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</si>
  <si>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</si>
  <si>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</si>
  <si>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</si>
  <si>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</si>
  <si>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</si>
  <si>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</si>
  <si>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</si>
  <si>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</si>
  <si>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</si>
  <si>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</si>
  <si>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</si>
  <si>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</si>
  <si>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</si>
  <si>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</si>
  <si>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</si>
  <si>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</si>
  <si>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</si>
  <si>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</si>
  <si>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</si>
  <si>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</si>
  <si>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</si>
  <si>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</si>
  <si>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</si>
  <si>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</si>
  <si>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</si>
  <si>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</si>
  <si>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</si>
  <si>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</si>
  <si>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</si>
  <si>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</si>
  <si>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</si>
  <si>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</si>
  <si>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</si>
  <si>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</si>
  <si>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</si>
  <si>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</si>
  <si>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</si>
  <si>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</si>
  <si>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</si>
  <si>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</si>
  <si>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</si>
  <si>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</si>
  <si>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</si>
  <si>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</si>
  <si>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</si>
  <si>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</si>
  <si>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</si>
  <si>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</si>
  <si>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</si>
  <si>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</si>
  <si>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</si>
  <si>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</si>
  <si>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</si>
  <si>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</si>
  <si>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</si>
  <si>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</si>
  <si>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</si>
  <si>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</si>
  <si>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</si>
  <si>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</si>
  <si>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</si>
  <si>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</si>
  <si>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</si>
  <si>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</si>
  <si>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</si>
  <si>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</si>
  <si>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</si>
  <si>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</si>
  <si>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</si>
  <si>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</si>
  <si>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</si>
  <si>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</si>
  <si>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</si>
  <si>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</si>
  <si>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</si>
  <si>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</si>
  <si>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</si>
  <si>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</si>
  <si>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</si>
  <si>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</si>
  <si>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</si>
  <si>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</si>
  <si>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</si>
  <si>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</si>
  <si>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</si>
  <si>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</si>
  <si>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</si>
  <si>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</si>
  <si>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</si>
  <si>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</si>
  <si>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</si>
  <si>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</si>
  <si>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</si>
  <si>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</si>
  <si>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</si>
  <si>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</si>
  <si>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</si>
  <si>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</si>
  <si>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</si>
  <si>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</si>
  <si>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</si>
  <si>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</si>
  <si>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</si>
  <si>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</si>
  <si>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</si>
  <si>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</si>
  <si>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</si>
  <si>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</si>
  <si>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</si>
  <si>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</si>
  <si>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</si>
  <si>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</si>
  <si>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</si>
  <si>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</si>
  <si>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</si>
  <si>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</si>
  <si>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</si>
  <si>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</si>
  <si>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</si>
  <si>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</si>
  <si>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</si>
  <si>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</si>
  <si>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</si>
  <si>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</si>
  <si>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</si>
  <si>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</si>
  <si>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</si>
  <si>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</si>
  <si>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</si>
  <si>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</si>
  <si>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</si>
  <si>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</si>
  <si>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</si>
  <si>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</si>
  <si>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</si>
  <si>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</si>
  <si>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</si>
  <si>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</si>
  <si>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</si>
  <si>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</si>
  <si>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</si>
  <si>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</si>
  <si>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</si>
  <si>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</si>
  <si>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</si>
  <si>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</si>
  <si>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</si>
  <si>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</si>
  <si>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</si>
  <si>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</si>
  <si>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</si>
  <si>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</si>
  <si>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</si>
  <si>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</si>
  <si>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</si>
  <si>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</si>
  <si>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</si>
  <si>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</si>
  <si>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</si>
  <si>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</si>
  <si>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</si>
  <si>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</si>
  <si>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</si>
  <si>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</si>
  <si>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</si>
  <si>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</si>
  <si>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</si>
  <si>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</si>
  <si>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</si>
  <si>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</si>
  <si>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</si>
  <si>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</si>
  <si>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</si>
  <si>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</si>
  <si>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</si>
  <si>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</si>
  <si>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</si>
  <si>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</si>
  <si>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</si>
  <si>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</si>
  <si>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</si>
  <si>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</si>
  <si>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</si>
  <si>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</si>
  <si>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</si>
  <si>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</si>
  <si>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</si>
  <si>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</si>
  <si>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</si>
  <si>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</si>
  <si>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</si>
  <si>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</si>
  <si>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</si>
  <si>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</si>
  <si>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</si>
  <si>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</si>
  <si>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</si>
  <si>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</si>
  <si>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</si>
  <si>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</si>
  <si>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</si>
  <si>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</si>
  <si>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</si>
  <si>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</si>
  <si>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</si>
  <si>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</si>
  <si>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</si>
  <si>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</si>
  <si>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</si>
  <si>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</si>
  <si>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</si>
  <si>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</si>
  <si>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</si>
  <si>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</si>
  <si>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</si>
  <si>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</si>
  <si>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</si>
  <si>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</si>
  <si>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</si>
  <si>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</si>
  <si>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</si>
  <si>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</si>
  <si>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</si>
  <si>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</si>
  <si>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</si>
  <si>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</si>
  <si>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</si>
  <si>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</si>
  <si>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</si>
  <si>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</si>
  <si>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</si>
  <si>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</si>
  <si>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</si>
  <si>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</si>
  <si>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</si>
  <si>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</si>
  <si>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</si>
  <si>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</si>
  <si>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</si>
  <si>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</si>
  <si>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</si>
  <si>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</si>
  <si>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</si>
  <si>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</si>
  <si>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</si>
  <si>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</si>
  <si>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</si>
  <si>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</si>
  <si>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</si>
  <si>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</si>
  <si>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</si>
  <si>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</si>
  <si>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</si>
  <si>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</si>
  <si>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</si>
  <si>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</si>
  <si>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</si>
  <si>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</si>
  <si>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</si>
  <si>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</si>
  <si>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</si>
  <si>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</si>
  <si>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</si>
  <si>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</si>
  <si>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</si>
  <si>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</si>
  <si>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</si>
  <si>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</si>
  <si>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</si>
  <si>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</si>
  <si>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</si>
  <si>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</si>
  <si>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</si>
  <si>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</si>
  <si>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</si>
  <si>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</si>
  <si>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</si>
  <si>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</si>
  <si>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</si>
  <si>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</si>
  <si>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</si>
  <si>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</si>
  <si>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</si>
  <si>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</si>
  <si>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</si>
  <si>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</si>
  <si>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</si>
  <si>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</si>
  <si>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</si>
  <si>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</si>
  <si>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</si>
  <si>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</si>
  <si>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</si>
  <si>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</si>
  <si>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</si>
  <si>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</si>
  <si>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</si>
  <si>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</si>
  <si>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</si>
  <si>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</si>
  <si>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</si>
  <si>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</si>
  <si>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</si>
  <si>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</si>
  <si>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</si>
  <si>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</si>
  <si>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</si>
  <si>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</si>
  <si>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</si>
  <si>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</si>
  <si>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</si>
  <si>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</si>
  <si>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</si>
  <si>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</si>
  <si>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</si>
  <si>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</si>
  <si>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</si>
  <si>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</si>
  <si>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</si>
  <si>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</si>
  <si>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</si>
  <si>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</si>
  <si>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</si>
  <si>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</si>
  <si>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</si>
  <si>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</si>
  <si>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</si>
  <si>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</si>
  <si>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</si>
  <si>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</si>
  <si>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</si>
  <si>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</si>
  <si>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</si>
  <si>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</si>
  <si>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</si>
  <si>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</si>
  <si>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</si>
  <si>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</si>
  <si>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</si>
  <si>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</si>
  <si>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</si>
  <si>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</si>
  <si>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</si>
  <si>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</si>
  <si>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</si>
  <si>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</si>
  <si>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</si>
  <si>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</si>
  <si>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</si>
  <si>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</si>
  <si>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</si>
  <si>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</si>
  <si>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</si>
  <si>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</si>
  <si>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</si>
  <si>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</si>
  <si>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</si>
  <si>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</si>
  <si>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</si>
  <si>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</si>
  <si>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</si>
  <si>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</si>
  <si>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</si>
  <si>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</si>
  <si>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</si>
  <si>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</si>
  <si>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</si>
  <si>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</si>
  <si>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</si>
  <si>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</si>
  <si>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</si>
  <si>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</si>
  <si>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</si>
  <si>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</si>
  <si>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</si>
  <si>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</si>
  <si>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</si>
  <si>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</si>
  <si>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</si>
  <si>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</si>
  <si>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</si>
  <si>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</si>
  <si>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</si>
  <si>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</si>
  <si>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</si>
  <si>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</si>
  <si>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</si>
  <si>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</si>
  <si>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</si>
  <si>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</si>
  <si>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</si>
  <si>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</si>
  <si>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</si>
  <si>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</si>
  <si>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</si>
  <si>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</si>
  <si>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</si>
  <si>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</si>
  <si>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</si>
  <si>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</si>
  <si>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</si>
  <si>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</si>
  <si>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</si>
  <si>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</si>
  <si>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</si>
  <si>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</si>
  <si>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</si>
  <si>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</si>
  <si>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</si>
  <si>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</si>
  <si>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</si>
  <si>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</si>
  <si>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</si>
  <si>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</si>
  <si>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</si>
  <si>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</si>
  <si>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</si>
  <si>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</si>
  <si>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</si>
  <si>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</si>
  <si>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</si>
  <si>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</si>
  <si>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</si>
  <si>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</si>
  <si>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</si>
  <si>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</si>
  <si>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</si>
  <si>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</si>
  <si>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</si>
  <si>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</si>
  <si>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</si>
  <si>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</si>
  <si>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</si>
  <si>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</si>
  <si>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</si>
  <si>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</si>
  <si>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</si>
  <si>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</si>
  <si>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</si>
  <si>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</si>
  <si>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</si>
  <si>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</si>
  <si>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</si>
  <si>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</si>
  <si>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</si>
  <si>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</si>
  <si>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</si>
  <si>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</si>
  <si>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</si>
  <si>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</si>
  <si>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</si>
  <si>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</si>
  <si>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</si>
  <si>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</si>
  <si>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</si>
  <si>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</si>
  <si>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</si>
  <si>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</si>
  <si>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</si>
  <si>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</si>
  <si>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</si>
  <si>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</si>
  <si>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</si>
  <si>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</si>
  <si>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</si>
  <si>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</si>
  <si>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</si>
  <si>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</si>
  <si>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</si>
  <si>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</si>
  <si>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</si>
  <si>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</si>
  <si>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</si>
  <si>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</si>
  <si>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</si>
  <si>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</si>
  <si>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</si>
  <si>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</si>
  <si>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</si>
  <si>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</si>
  <si>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</si>
  <si>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</si>
  <si>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</si>
  <si>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</si>
  <si>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</si>
  <si>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</si>
  <si>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</si>
  <si>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</si>
  <si>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</si>
  <si>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</si>
  <si>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</si>
  <si>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</si>
  <si>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</si>
  <si>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</si>
  <si>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</si>
  <si>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</si>
  <si>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</si>
  <si>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</si>
  <si>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</si>
  <si>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</si>
  <si>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</si>
  <si>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</si>
  <si>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</si>
  <si>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</si>
  <si>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</si>
  <si>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</si>
  <si>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</si>
  <si>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</si>
  <si>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</si>
  <si>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</si>
  <si>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</si>
  <si>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</si>
  <si>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</si>
  <si>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</si>
  <si>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</si>
  <si>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</si>
  <si>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</si>
  <si>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</si>
  <si>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</si>
  <si>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</si>
  <si>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</si>
  <si>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</si>
  <si>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</si>
  <si>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</si>
  <si>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</si>
  <si>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</si>
  <si>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</si>
  <si>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</si>
  <si>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</si>
  <si>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</si>
  <si>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</si>
  <si>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</si>
  <si>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</si>
  <si>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</si>
  <si>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</si>
  <si>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</si>
  <si>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</si>
  <si>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</si>
  <si>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</si>
  <si>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</si>
  <si>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</si>
  <si>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</si>
  <si>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</si>
  <si>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</si>
  <si>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</si>
  <si>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</si>
  <si>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</si>
  <si>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</si>
  <si>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</si>
  <si>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</si>
  <si>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</si>
  <si>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</si>
  <si>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</si>
  <si>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</si>
  <si>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</si>
  <si>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</si>
  <si>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</si>
  <si>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</si>
  <si>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</si>
  <si>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</si>
  <si>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</si>
  <si>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</si>
  <si>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</si>
  <si>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</si>
  <si>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</si>
  <si>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</si>
  <si>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</si>
  <si>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</si>
  <si>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</si>
  <si>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</si>
  <si>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</si>
  <si>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</si>
  <si>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</si>
  <si>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</si>
  <si>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</si>
  <si>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</si>
  <si>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</si>
  <si>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</si>
  <si>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</si>
  <si>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</si>
  <si>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</si>
  <si>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</si>
  <si>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</si>
  <si>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</si>
  <si>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</si>
  <si>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</si>
  <si>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</si>
  <si>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</si>
  <si>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</si>
  <si>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</si>
  <si>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</si>
  <si>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</si>
  <si>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</si>
  <si>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</si>
  <si>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</si>
  <si>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</si>
  <si>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</si>
  <si>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</si>
  <si>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</si>
  <si>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</si>
  <si>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</si>
  <si>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</si>
  <si>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</si>
  <si>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</si>
  <si>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</si>
  <si>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</si>
  <si>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</si>
  <si>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</si>
  <si>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</si>
  <si>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</si>
  <si>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</si>
  <si>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</si>
  <si>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</si>
  <si>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</si>
  <si>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</si>
  <si>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</si>
  <si>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</si>
  <si>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</si>
  <si>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</si>
  <si>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</si>
  <si>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</si>
  <si>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</si>
  <si>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</si>
  <si>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</si>
  <si>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</si>
  <si>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</si>
  <si>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</si>
  <si>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</si>
  <si>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</si>
  <si>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</si>
  <si>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</si>
  <si>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</si>
  <si>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</si>
  <si>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</si>
  <si>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</si>
  <si>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</si>
  <si>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</si>
  <si>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</si>
  <si>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</si>
  <si>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</si>
  <si>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</si>
  <si>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</si>
  <si>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</si>
  <si>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</si>
  <si>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</si>
  <si>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</si>
  <si>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</si>
  <si>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</si>
  <si>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</si>
  <si>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</si>
  <si>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</si>
  <si>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</si>
  <si>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</si>
  <si>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</si>
  <si>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</si>
  <si>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</si>
  <si>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</si>
  <si>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</si>
  <si>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</si>
  <si>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</si>
  <si>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</si>
  <si>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</si>
  <si>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</si>
  <si>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</si>
  <si>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</si>
  <si>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</si>
  <si>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</si>
  <si>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</si>
  <si>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</si>
  <si>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</si>
  <si>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</si>
  <si>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</si>
  <si>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</si>
  <si>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</si>
  <si>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</si>
  <si>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</si>
  <si>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</si>
  <si>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</si>
  <si>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</si>
  <si>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</si>
  <si>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</si>
  <si>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</si>
  <si>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</si>
  <si>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</si>
  <si>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</si>
  <si>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</si>
  <si>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</si>
  <si>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</si>
  <si>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</si>
  <si>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</si>
  <si>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</si>
  <si>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</si>
  <si>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</si>
  <si>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</si>
  <si>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</si>
  <si>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</si>
  <si>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</si>
  <si>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</si>
  <si>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</si>
  <si>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</si>
  <si>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</si>
  <si>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</si>
  <si>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</si>
  <si>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</si>
  <si>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</si>
  <si>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</si>
  <si>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</si>
  <si>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</si>
  <si>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</si>
  <si>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</si>
  <si>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</si>
  <si>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</si>
  <si>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</si>
  <si>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</si>
  <si>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</si>
  <si>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</si>
  <si>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</si>
  <si>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</si>
  <si>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</si>
  <si>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</si>
  <si>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</si>
  <si>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</si>
  <si>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</si>
  <si>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</si>
  <si>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</si>
  <si>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</si>
  <si>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</si>
  <si>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</si>
  <si>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</si>
  <si>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</si>
  <si>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</si>
  <si>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</si>
  <si>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</si>
  <si>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</si>
  <si>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</si>
  <si>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</si>
  <si>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</si>
  <si>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</si>
  <si>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</si>
  <si>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</si>
  <si>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</si>
  <si>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</si>
  <si>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</si>
  <si>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</si>
  <si>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</si>
  <si>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</si>
  <si>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</si>
  <si>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</si>
  <si>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</si>
  <si>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</si>
  <si>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</si>
  <si>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</si>
  <si>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</si>
  <si>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</si>
  <si>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</si>
  <si>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</si>
  <si>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</si>
  <si>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</si>
  <si>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</si>
  <si>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</si>
  <si>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</si>
  <si>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</si>
  <si>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</si>
  <si>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</si>
  <si>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</si>
  <si>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</si>
  <si>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</si>
  <si>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</si>
  <si>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</si>
  <si>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</si>
  <si>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</si>
  <si>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</si>
  <si>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</si>
  <si>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</si>
  <si>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</si>
  <si>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</si>
  <si>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</si>
  <si>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</si>
  <si>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</si>
  <si>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</si>
  <si>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</si>
  <si>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</si>
  <si>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</si>
  <si>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</si>
  <si>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</si>
  <si>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</si>
  <si>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</si>
  <si>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</si>
  <si>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</si>
  <si>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</si>
  <si>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</si>
  <si>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</si>
  <si>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</si>
  <si>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</si>
  <si>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</si>
  <si>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</si>
  <si>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</si>
  <si>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</si>
  <si>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</si>
  <si>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</si>
  <si>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</si>
  <si>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</si>
  <si>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</si>
  <si>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</si>
  <si>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</si>
  <si>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</si>
  <si>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</si>
  <si>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</si>
  <si>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</si>
  <si>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</si>
  <si>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</si>
  <si>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</si>
  <si>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</si>
  <si>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</si>
  <si>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</si>
  <si>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</si>
  <si>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</si>
  <si>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</si>
  <si>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</si>
  <si>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</si>
  <si>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</si>
  <si>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</si>
  <si>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</si>
  <si>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</si>
  <si>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</si>
  <si>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</si>
  <si>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</si>
  <si>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</si>
  <si>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</si>
  <si>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</si>
  <si>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</si>
  <si>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</si>
  <si>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</si>
  <si>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</si>
  <si>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</si>
  <si>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</si>
  <si>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</si>
  <si>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</si>
  <si>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</si>
  <si>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</si>
  <si>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</si>
  <si>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</si>
  <si>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</si>
  <si>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</si>
  <si>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</si>
  <si>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</si>
  <si>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</si>
  <si>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</si>
  <si>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</si>
  <si>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</si>
  <si>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</si>
  <si>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</si>
  <si>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</si>
  <si>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</si>
  <si>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</si>
  <si>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</si>
  <si>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</si>
  <si>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</si>
  <si>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</si>
  <si>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</si>
  <si>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</si>
  <si>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</si>
  <si>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</si>
  <si>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</si>
  <si>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</si>
  <si>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</si>
  <si>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</si>
  <si>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</si>
  <si>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</si>
  <si>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</si>
  <si>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</si>
  <si>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</si>
  <si>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</si>
  <si>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</si>
  <si>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</si>
  <si>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</si>
  <si>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</si>
  <si>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</si>
  <si>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</si>
  <si>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</si>
  <si>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</si>
  <si>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</si>
  <si>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</si>
  <si>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</si>
  <si>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</si>
  <si>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</si>
  <si>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</si>
  <si>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</si>
  <si>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</si>
  <si>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</si>
  <si>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</si>
  <si>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</si>
  <si>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</si>
  <si>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</si>
  <si>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</si>
  <si>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</si>
  <si>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</si>
  <si>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</si>
  <si>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</si>
  <si>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</si>
  <si>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</si>
  <si>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</si>
  <si>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</si>
  <si>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</si>
  <si>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</si>
  <si>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</si>
  <si>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</si>
  <si>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</si>
  <si>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</si>
  <si>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</si>
  <si>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</si>
  <si>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</si>
  <si>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</si>
  <si>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</si>
  <si>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</si>
  <si>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</si>
  <si>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</si>
  <si>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</si>
  <si>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</si>
  <si>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</si>
  <si>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</si>
  <si>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</si>
  <si>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</si>
  <si>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</si>
  <si>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</si>
  <si>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</si>
  <si>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</si>
  <si>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</si>
  <si>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</si>
  <si>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</si>
  <si>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</si>
  <si>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</si>
  <si>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</si>
  <si>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</si>
  <si>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</si>
  <si>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</si>
  <si>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</si>
  <si>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</si>
  <si>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</si>
  <si>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</si>
  <si>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</si>
  <si>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</si>
  <si>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</si>
  <si>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</si>
  <si>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</si>
  <si>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</si>
  <si>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</si>
  <si>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</si>
  <si>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</si>
  <si>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</si>
  <si>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</si>
  <si>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</si>
  <si>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</si>
  <si>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</si>
  <si>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</si>
  <si>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</si>
  <si>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</si>
  <si>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</si>
  <si>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</si>
  <si>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</si>
  <si>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</si>
  <si>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</si>
  <si>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</si>
  <si>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</si>
  <si>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</si>
  <si>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</si>
  <si>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</si>
  <si>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</si>
  <si>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</si>
  <si>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</si>
  <si>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</si>
  <si>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</si>
  <si>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</si>
  <si>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</si>
  <si>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</si>
  <si>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</si>
  <si>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</si>
  <si>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</si>
  <si>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</si>
  <si>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</si>
  <si>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</si>
  <si>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</si>
  <si>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</si>
  <si>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</si>
  <si>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</si>
  <si>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</si>
  <si>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</si>
  <si>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</si>
  <si>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</si>
  <si>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</si>
  <si>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</si>
  <si>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</si>
  <si>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</si>
  <si>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</si>
  <si>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</si>
  <si>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</si>
  <si>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</si>
  <si>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</si>
  <si>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</si>
  <si>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</si>
  <si>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</si>
  <si>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</si>
  <si>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</si>
  <si>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</si>
  <si>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</si>
  <si>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</si>
  <si>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</si>
  <si>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</si>
  <si>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</si>
  <si>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</si>
  <si>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</si>
  <si>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</si>
  <si>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</si>
  <si>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</si>
  <si>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</si>
  <si>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</si>
  <si>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</si>
  <si>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</si>
  <si>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</si>
  <si>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</si>
  <si>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</si>
  <si>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</si>
  <si>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</si>
  <si>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</si>
  <si>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</si>
  <si>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</si>
  <si>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</si>
  <si>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</si>
  <si>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</si>
  <si>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</si>
  <si>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</si>
  <si>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</si>
  <si>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</si>
  <si>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</si>
  <si>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</si>
  <si>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</si>
  <si>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</si>
  <si>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</si>
  <si>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</si>
  <si>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</si>
  <si>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</si>
  <si>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</si>
  <si>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</si>
  <si>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</si>
  <si>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</si>
  <si>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</si>
  <si>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</si>
  <si>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</si>
  <si>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</si>
  <si>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</si>
  <si>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</si>
  <si>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</si>
  <si>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</si>
  <si>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</si>
  <si>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</si>
  <si>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</si>
  <si>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</si>
  <si>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</si>
  <si>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</si>
  <si>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</si>
  <si>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</si>
  <si>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</si>
  <si>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</si>
  <si>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</si>
  <si>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</si>
  <si>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</si>
  <si>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</si>
  <si>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</si>
  <si>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</si>
  <si>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</si>
  <si>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</si>
  <si>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</si>
  <si>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</si>
  <si>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</si>
  <si>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</si>
  <si>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</si>
  <si>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</si>
  <si>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</si>
  <si>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</si>
  <si>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</si>
  <si>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</si>
  <si>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</si>
  <si>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</si>
  <si>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</si>
  <si>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</si>
  <si>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</si>
  <si>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</si>
  <si>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</si>
  <si>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</si>
  <si>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</si>
  <si>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</si>
  <si>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</si>
  <si>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</si>
  <si>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</si>
  <si>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</si>
  <si>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</si>
  <si>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</si>
  <si>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</si>
  <si>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</si>
  <si>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</si>
  <si>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</si>
  <si>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</si>
  <si>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</si>
  <si>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</si>
  <si>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</si>
  <si>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</si>
  <si>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</si>
  <si>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</si>
  <si>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</si>
  <si>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</si>
  <si>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</si>
  <si>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</si>
  <si>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</si>
  <si>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</si>
  <si>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</si>
  <si>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</si>
  <si>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</si>
  <si>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</si>
  <si>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</si>
  <si>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</si>
  <si>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</si>
  <si>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</si>
  <si>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</si>
  <si>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</si>
  <si>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</si>
  <si>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</si>
  <si>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</si>
  <si>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</si>
  <si>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</si>
  <si>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</si>
  <si>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</si>
  <si>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</si>
  <si>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</si>
  <si>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</si>
  <si>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</si>
  <si>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</si>
  <si>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</si>
  <si>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</si>
  <si>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</si>
  <si>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</si>
  <si>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</si>
  <si>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</si>
  <si>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</si>
  <si>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</si>
  <si>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</si>
  <si>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</si>
  <si>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</si>
  <si>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</si>
  <si>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</si>
  <si>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</si>
  <si>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</si>
  <si>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</si>
  <si>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</si>
  <si>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</si>
  <si>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</si>
  <si>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</si>
  <si>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</si>
  <si>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</si>
  <si>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</si>
  <si>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</si>
  <si>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</si>
  <si>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</si>
  <si>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</si>
  <si>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</si>
  <si>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</si>
  <si>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</si>
  <si>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</si>
  <si>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</si>
  <si>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</si>
  <si>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</si>
  <si>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</si>
  <si>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</si>
  <si>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</si>
  <si>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</si>
  <si>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</si>
  <si>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</si>
  <si>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</si>
  <si>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</si>
  <si>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</si>
  <si>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</si>
  <si>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</si>
  <si>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</si>
  <si>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</si>
  <si>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</si>
  <si>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</si>
  <si>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</si>
  <si>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</si>
  <si>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</si>
  <si>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</si>
  <si>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</si>
  <si>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</si>
  <si>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</si>
  <si>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</si>
  <si>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</si>
  <si>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</si>
  <si>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</si>
  <si>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</si>
  <si>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</si>
  <si>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</si>
  <si>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</si>
  <si>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</si>
  <si>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</si>
  <si>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</si>
  <si>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</si>
  <si>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</si>
  <si>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</si>
  <si>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</si>
  <si>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</si>
  <si>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</si>
  <si>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</si>
  <si>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</si>
  <si>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</si>
  <si>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</si>
  <si>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</si>
  <si>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</si>
  <si>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</si>
  <si>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</si>
  <si>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</si>
  <si>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</si>
  <si>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</si>
  <si>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</si>
  <si>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</si>
  <si>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</si>
  <si>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</si>
  <si>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</si>
  <si>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</si>
  <si>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</si>
  <si>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</si>
  <si>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</si>
  <si>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</si>
  <si>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</si>
  <si>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</si>
  <si>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</si>
  <si>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</si>
  <si>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</si>
  <si>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</si>
  <si>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</si>
  <si>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</si>
  <si>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</si>
  <si>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</si>
  <si>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</si>
  <si>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</si>
  <si>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</si>
  <si>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</si>
  <si>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</si>
  <si>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</si>
  <si>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</si>
  <si>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</si>
  <si>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</si>
  <si>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</si>
  <si>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</si>
  <si>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</si>
  <si>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</si>
  <si>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</si>
  <si>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</si>
  <si>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</si>
  <si>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</si>
  <si>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</si>
  <si>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</si>
  <si>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</si>
  <si>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</si>
  <si>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</si>
  <si>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</si>
  <si>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</si>
  <si>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</si>
  <si>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</si>
  <si>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</si>
  <si>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</si>
  <si>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</si>
  <si>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</si>
  <si>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</si>
  <si>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</si>
  <si>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</si>
  <si>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</si>
  <si>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</si>
  <si>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</si>
  <si>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</si>
  <si>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</si>
  <si>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</si>
  <si>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</si>
  <si>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</si>
  <si>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</si>
  <si>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</si>
  <si>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</si>
  <si>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</si>
  <si>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</si>
  <si>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</si>
  <si>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</si>
  <si>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</si>
  <si>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</si>
  <si>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</si>
  <si>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</si>
  <si>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</si>
  <si>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</si>
  <si>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</si>
  <si>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</si>
  <si>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</si>
  <si>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</si>
  <si>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</si>
  <si>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</si>
  <si>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</si>
  <si>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</si>
  <si>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</si>
  <si>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</si>
  <si>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</si>
  <si>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</si>
  <si>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</si>
  <si>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</si>
  <si>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</si>
  <si>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</si>
  <si>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</si>
  <si>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</si>
  <si>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</si>
  <si>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</si>
  <si>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</si>
  <si>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</si>
  <si>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</si>
  <si>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</si>
  <si>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</si>
  <si>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</si>
  <si>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</si>
  <si>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</si>
  <si>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</si>
  <si>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</si>
  <si>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</si>
  <si>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</si>
  <si>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</si>
  <si>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</si>
  <si>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</si>
  <si>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</si>
  <si>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</si>
  <si>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</si>
  <si>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</si>
  <si>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</si>
  <si>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</si>
  <si>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</si>
  <si>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</si>
  <si>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</si>
  <si>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</si>
  <si>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</si>
  <si>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</si>
  <si>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</si>
  <si>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</si>
  <si>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</si>
  <si>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</si>
  <si>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</si>
  <si>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</si>
  <si>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</si>
  <si>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</si>
  <si>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</si>
  <si>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</si>
  <si>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</si>
  <si>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</si>
  <si>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</si>
  <si>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</si>
  <si>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</si>
  <si>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</si>
  <si>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</si>
  <si>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</si>
  <si>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</si>
  <si>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</si>
  <si>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</si>
  <si>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</si>
  <si>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</si>
  <si>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</si>
  <si>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</si>
  <si>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</si>
  <si>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</si>
  <si>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</si>
  <si>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</si>
  <si>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</si>
  <si>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</si>
  <si>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</si>
  <si>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</si>
  <si>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</si>
  <si>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</si>
  <si>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</si>
  <si>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</si>
  <si>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</si>
  <si>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</si>
  <si>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</si>
  <si>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</si>
  <si>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</si>
  <si>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</si>
  <si>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</si>
  <si>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</si>
  <si>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</si>
  <si>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</si>
  <si>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</si>
  <si>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</si>
  <si>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</si>
  <si>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</si>
  <si>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</si>
  <si>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</si>
  <si>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</si>
  <si>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</si>
  <si>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</si>
  <si>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</si>
  <si>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</si>
  <si>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</si>
  <si>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</si>
  <si>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</si>
  <si>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</si>
  <si>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</si>
  <si>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</si>
  <si>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</si>
  <si>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</si>
  <si>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</si>
  <si>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</si>
  <si>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</si>
  <si>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</si>
  <si>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</si>
  <si>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</si>
  <si>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</si>
  <si>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</si>
  <si>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</si>
  <si>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</si>
  <si>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</si>
  <si>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</si>
  <si>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</si>
  <si>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</si>
  <si>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</si>
  <si>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</si>
  <si>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</si>
  <si>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</si>
  <si>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</si>
  <si>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</si>
  <si>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</si>
  <si>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</si>
  <si>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</si>
  <si>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</si>
  <si>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</si>
  <si>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</si>
  <si>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</si>
  <si>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</si>
  <si>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</si>
  <si>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</si>
  <si>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</si>
  <si>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</si>
  <si>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</si>
  <si>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</si>
  <si>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</si>
  <si>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</si>
  <si>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</si>
  <si>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</si>
  <si>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</si>
  <si>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</si>
  <si>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</si>
  <si>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</si>
  <si>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</si>
  <si>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</si>
  <si>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</si>
  <si>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</si>
  <si>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</si>
  <si>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</si>
  <si>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</si>
  <si>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</si>
  <si>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</si>
  <si>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</si>
  <si>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</si>
  <si>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</si>
  <si>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</si>
  <si>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</si>
  <si>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</si>
  <si>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</si>
  <si>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</si>
  <si>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</si>
  <si>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</si>
  <si>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</si>
  <si>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</si>
  <si>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</si>
  <si>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</si>
  <si>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</si>
  <si>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</si>
  <si>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</si>
  <si>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</si>
  <si>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</si>
  <si>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</si>
  <si>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</si>
  <si>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</si>
  <si>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</si>
  <si>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</si>
  <si>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</si>
  <si>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</si>
  <si>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</si>
  <si>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</si>
  <si>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</si>
  <si>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</si>
  <si>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</si>
  <si>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</si>
  <si>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</si>
  <si>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</si>
  <si>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</si>
  <si>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</si>
  <si>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</si>
  <si>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</si>
  <si>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</si>
  <si>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</si>
  <si>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</si>
  <si>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</si>
  <si>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</si>
  <si>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</si>
  <si>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</si>
  <si>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</si>
  <si>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</si>
  <si>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</si>
  <si>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</si>
  <si>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</si>
  <si>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</si>
  <si>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</si>
  <si>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</si>
  <si>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</si>
  <si>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</si>
  <si>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</si>
  <si>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</si>
  <si>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</si>
  <si>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</si>
  <si>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</si>
  <si>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</si>
  <si>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</si>
  <si>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</si>
  <si>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</si>
  <si>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</si>
  <si>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</si>
  <si>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</si>
  <si>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</si>
  <si>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</si>
  <si>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</si>
  <si>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</si>
  <si>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</si>
  <si>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</si>
  <si>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</si>
  <si>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</si>
  <si>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</si>
  <si>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</si>
  <si>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</si>
  <si>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</si>
  <si>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</si>
  <si>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</si>
  <si>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</si>
  <si>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</si>
  <si>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</si>
  <si>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</si>
  <si>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</si>
  <si>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</si>
  <si>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</si>
  <si>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</si>
  <si>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</si>
  <si>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</si>
  <si>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</si>
  <si>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</si>
  <si>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</si>
  <si>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</si>
  <si>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</si>
  <si>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</si>
  <si>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</si>
  <si>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</si>
  <si>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</si>
  <si>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</si>
  <si>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</si>
  <si>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</si>
  <si>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</si>
  <si>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</si>
  <si>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</si>
  <si>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</si>
  <si>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</si>
  <si>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</si>
  <si>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</si>
  <si>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</si>
  <si>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</si>
  <si>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</si>
  <si>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</si>
  <si>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</si>
  <si>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</si>
  <si>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</si>
  <si>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</si>
  <si>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</si>
  <si>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</si>
  <si>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</si>
  <si>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</si>
  <si>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</si>
  <si>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</si>
  <si>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</si>
  <si>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</si>
  <si>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</si>
  <si>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</si>
  <si>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</si>
  <si>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</si>
  <si>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</si>
  <si>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</si>
  <si>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</si>
  <si>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</si>
  <si>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</si>
  <si>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</si>
  <si>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</si>
  <si>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</si>
  <si>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</si>
  <si>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</si>
  <si>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</si>
  <si>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</si>
  <si>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</si>
  <si>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</si>
  <si>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</si>
  <si>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</si>
  <si>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</si>
  <si>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</si>
  <si>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</si>
  <si>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</si>
  <si>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</si>
  <si>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</si>
  <si>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</si>
  <si>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</si>
  <si>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</si>
  <si>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</si>
  <si>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</si>
  <si>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</si>
  <si>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</si>
  <si>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</si>
  <si>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</si>
  <si>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</si>
  <si>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</si>
  <si>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</si>
  <si>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</si>
  <si>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</si>
  <si>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</si>
  <si>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</si>
  <si>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</si>
  <si>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</si>
  <si>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</si>
  <si>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</si>
  <si>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</si>
  <si>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</si>
  <si>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</si>
  <si>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</si>
  <si>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</si>
  <si>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</si>
  <si>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</si>
  <si>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</si>
  <si>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</si>
  <si>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</si>
  <si>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</si>
  <si>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</si>
  <si>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</si>
  <si>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</si>
  <si>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</si>
  <si>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</si>
  <si>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</si>
  <si>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</si>
  <si>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</si>
  <si>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</si>
  <si>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</si>
  <si>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</si>
  <si>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</si>
  <si>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</si>
  <si>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</si>
  <si>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</si>
  <si>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</si>
  <si>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</si>
  <si>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</si>
  <si>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</si>
  <si>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</si>
  <si>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</si>
  <si>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</si>
  <si>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</si>
  <si>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</si>
  <si>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</si>
  <si>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</si>
  <si>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</si>
  <si>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</si>
  <si>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</si>
  <si>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</si>
  <si>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</si>
  <si>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</si>
  <si>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</si>
  <si>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</si>
  <si>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</si>
  <si>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</si>
  <si>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</si>
  <si>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</si>
  <si>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</si>
  <si>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</si>
  <si>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</si>
  <si>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</si>
  <si>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</si>
  <si>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</si>
  <si>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</si>
  <si>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</si>
  <si>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</si>
  <si>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</si>
  <si>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</si>
  <si>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</si>
  <si>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</si>
  <si>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</si>
  <si>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</si>
  <si>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</si>
  <si>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</si>
  <si>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</si>
  <si>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</si>
  <si>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</si>
  <si>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</si>
  <si>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</si>
  <si>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</si>
  <si>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</si>
  <si>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</si>
  <si>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</si>
  <si>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</si>
  <si>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</si>
  <si>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</si>
  <si>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</si>
  <si>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</si>
  <si>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</si>
  <si>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</si>
  <si>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</si>
  <si>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</si>
  <si>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</si>
  <si>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</si>
  <si>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</si>
  <si>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</si>
  <si>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</si>
  <si>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</si>
  <si>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</si>
  <si>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</si>
  <si>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</si>
  <si>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</si>
  <si>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</si>
  <si>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</si>
  <si>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</si>
  <si>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</si>
  <si>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</si>
  <si>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</si>
  <si>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</si>
  <si>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</si>
  <si>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</si>
  <si>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</si>
  <si>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</si>
  <si>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</si>
  <si>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</si>
  <si>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</si>
  <si>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</si>
  <si>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</si>
  <si>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</si>
  <si>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</si>
  <si>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</si>
  <si>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</si>
  <si>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</si>
  <si>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</si>
  <si>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</si>
  <si>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</si>
  <si>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</si>
  <si>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</si>
  <si>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</si>
  <si>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</si>
  <si>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</si>
  <si>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</si>
  <si>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</si>
  <si>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</si>
  <si>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</si>
  <si>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</si>
  <si>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</si>
  <si>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</si>
  <si>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</si>
  <si>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</si>
  <si>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</si>
  <si>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</si>
  <si>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</si>
  <si>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</si>
  <si>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</si>
  <si>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</si>
  <si>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</si>
  <si>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</si>
  <si>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</si>
  <si>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</si>
  <si>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</si>
  <si>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</si>
  <si>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</si>
  <si>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</si>
  <si>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</si>
  <si>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</si>
  <si>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</si>
  <si>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</si>
  <si>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</si>
  <si>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</si>
  <si>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</si>
  <si>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</si>
  <si>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</si>
  <si>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</si>
  <si>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</si>
  <si>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</si>
  <si>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</si>
  <si>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</si>
  <si>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</si>
  <si>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</si>
  <si>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</si>
  <si>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</si>
  <si>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</si>
  <si>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</si>
  <si>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</si>
  <si>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</si>
  <si>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</si>
  <si>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</si>
  <si>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</si>
  <si>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</si>
  <si>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</si>
  <si>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</si>
  <si>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</si>
  <si>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</si>
  <si>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</si>
  <si>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</si>
  <si>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</si>
  <si>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</si>
  <si>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</si>
  <si>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</si>
  <si>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</si>
  <si>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</si>
  <si>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</si>
  <si>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</si>
  <si>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</si>
  <si>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</si>
  <si>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</si>
  <si>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</si>
  <si>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</si>
  <si>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</si>
  <si>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</si>
  <si>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</si>
  <si>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</si>
  <si>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</si>
  <si>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</si>
  <si>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</si>
  <si>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</si>
  <si>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</si>
  <si>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</si>
  <si>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</si>
  <si>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</si>
  <si>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</si>
  <si>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</si>
  <si>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</si>
  <si>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</si>
  <si>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</si>
  <si>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</si>
  <si>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</si>
  <si>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</si>
  <si>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</si>
  <si>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</si>
  <si>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</si>
  <si>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</si>
  <si>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</si>
  <si>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</si>
  <si>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</si>
  <si>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</si>
  <si>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</si>
  <si>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</si>
  <si>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</si>
  <si>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</si>
  <si>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</si>
  <si>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</si>
  <si>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</si>
  <si>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</si>
  <si>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</si>
  <si>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</si>
  <si>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</si>
  <si>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</si>
  <si>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</si>
  <si>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</si>
  <si>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</si>
  <si>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</si>
  <si>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</si>
  <si>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</si>
  <si>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</si>
  <si>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</si>
  <si>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</si>
  <si>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</si>
  <si>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</si>
  <si>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</si>
  <si>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</si>
  <si>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</si>
  <si>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</si>
  <si>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</si>
  <si>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</si>
  <si>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</si>
  <si>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</si>
  <si>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</si>
  <si>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</si>
  <si>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</si>
  <si>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</si>
  <si>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</si>
  <si>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</si>
  <si>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</si>
  <si>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</si>
  <si>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</si>
  <si>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</si>
  <si>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</si>
  <si>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</si>
  <si>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</si>
  <si>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</si>
  <si>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</si>
  <si>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</si>
  <si>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</si>
  <si>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</si>
  <si>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</si>
  <si>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</si>
  <si>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</si>
  <si>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</si>
  <si>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</si>
  <si>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</si>
  <si>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</si>
  <si>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</si>
  <si>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</si>
  <si>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</si>
  <si>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</si>
  <si>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</si>
  <si>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</si>
  <si>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</si>
  <si>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</si>
  <si>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</si>
  <si>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</si>
  <si>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</si>
  <si>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</si>
  <si>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</si>
  <si>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</si>
  <si>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</si>
  <si>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</si>
  <si>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</si>
  <si>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</si>
  <si>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</si>
  <si>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</si>
  <si>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</si>
  <si>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</si>
  <si>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</si>
  <si>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</si>
  <si>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</si>
  <si>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</si>
  <si>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</si>
  <si>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</si>
  <si>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</si>
  <si>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</si>
  <si>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</si>
  <si>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</si>
  <si>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</si>
  <si>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</si>
  <si>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</si>
  <si>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</si>
  <si>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</si>
  <si>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</si>
  <si>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</si>
  <si>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</si>
  <si>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</si>
  <si>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</si>
  <si>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</si>
  <si>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</si>
  <si>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</si>
  <si>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</si>
  <si>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</si>
  <si>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</si>
  <si>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</si>
  <si>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</si>
  <si>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</si>
  <si>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</si>
  <si>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</si>
  <si>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</si>
  <si>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</si>
  <si>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</si>
  <si>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</si>
  <si>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</si>
  <si>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</si>
  <si>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</si>
  <si>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</si>
  <si>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</si>
  <si>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</si>
  <si>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</si>
  <si>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</si>
  <si>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</si>
  <si>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</si>
  <si>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</si>
  <si>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</si>
  <si>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</si>
  <si>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</si>
  <si>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</si>
  <si>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</si>
  <si>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</si>
  <si>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</si>
  <si>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</si>
  <si>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</si>
  <si>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</si>
  <si>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</si>
  <si>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</si>
  <si>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</si>
  <si>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</si>
  <si>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</si>
  <si>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</si>
  <si>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</si>
  <si>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</si>
  <si>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</si>
  <si>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</si>
  <si>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</si>
  <si>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</si>
  <si>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</si>
  <si>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</si>
  <si>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</si>
  <si>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</si>
  <si>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</si>
  <si>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</si>
  <si>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</si>
  <si>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</si>
  <si>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</si>
  <si>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</si>
  <si>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</si>
  <si>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</si>
  <si>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</si>
  <si>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</si>
  <si>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</si>
  <si>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</si>
  <si>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</si>
  <si>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</si>
  <si>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</si>
  <si>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</si>
  <si>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</si>
  <si>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</si>
  <si>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</si>
  <si>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</si>
  <si>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</si>
  <si>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</si>
  <si>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</si>
  <si>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</si>
  <si>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</si>
  <si>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</si>
  <si>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</si>
  <si>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</si>
  <si>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</si>
  <si>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</si>
  <si>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</si>
  <si>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</si>
  <si>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</si>
  <si>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</si>
  <si>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</si>
  <si>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</si>
  <si>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</si>
  <si>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</si>
  <si>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</si>
  <si>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</si>
  <si>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</si>
  <si>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</si>
  <si>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</si>
  <si>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</si>
  <si>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</si>
  <si>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</si>
  <si>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</si>
  <si>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</si>
  <si>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</si>
  <si>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</si>
  <si>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</si>
  <si>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</si>
  <si>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</si>
  <si>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</si>
  <si>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</si>
  <si>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</si>
  <si>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</si>
  <si>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</si>
  <si>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</si>
  <si>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</si>
  <si>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</si>
  <si>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</si>
  <si>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</si>
  <si>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</si>
  <si>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</si>
  <si>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</si>
  <si>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</si>
  <si>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</si>
  <si>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</si>
  <si>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</si>
  <si>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</si>
  <si>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</si>
  <si>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</si>
  <si>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</si>
  <si>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</si>
  <si>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</si>
  <si>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</si>
  <si>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</si>
  <si>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</si>
  <si>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</si>
  <si>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</si>
  <si>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</si>
  <si>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</si>
  <si>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</si>
  <si>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</si>
  <si>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</si>
  <si>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</si>
  <si>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</si>
  <si>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</si>
  <si>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</si>
  <si>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</si>
  <si>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</si>
  <si>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</si>
  <si>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</si>
  <si>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</si>
  <si>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</si>
  <si>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</si>
  <si>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</si>
  <si>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</si>
  <si>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</si>
  <si>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</si>
  <si>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</si>
  <si>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</si>
  <si>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</si>
  <si>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</si>
  <si>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</si>
  <si>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</si>
  <si>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</si>
  <si>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</si>
  <si>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</si>
  <si>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</si>
  <si>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</si>
  <si>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</si>
  <si>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</si>
  <si>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</si>
  <si>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</si>
  <si>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</si>
  <si>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</si>
  <si>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</si>
  <si>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</si>
  <si>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</si>
  <si>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</si>
  <si>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</si>
  <si>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</si>
  <si>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</si>
  <si>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</si>
  <si>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</si>
  <si>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</si>
  <si>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</si>
  <si>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</si>
  <si>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</si>
  <si>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</si>
  <si>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</si>
  <si>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</si>
  <si>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</si>
  <si>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</si>
  <si>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</si>
  <si>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</si>
  <si>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</si>
  <si>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</si>
  <si>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</si>
  <si>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</si>
  <si>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</si>
  <si>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</si>
  <si>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</si>
  <si>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</si>
  <si>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</si>
  <si>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</si>
  <si>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</si>
  <si>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</si>
  <si>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</si>
  <si>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</si>
  <si>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</si>
  <si>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</si>
  <si>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</si>
  <si>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</si>
  <si>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</si>
  <si>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</si>
  <si>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</si>
  <si>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</si>
  <si>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</si>
  <si>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</si>
  <si>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</si>
  <si>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</si>
  <si>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</si>
  <si>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</si>
  <si>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</si>
  <si>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</si>
  <si>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</si>
  <si>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</si>
  <si>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</si>
  <si>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</si>
  <si>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</si>
  <si>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</si>
  <si>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</si>
  <si>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</si>
  <si>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</si>
  <si>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</si>
  <si>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</si>
  <si>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</si>
  <si>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</si>
  <si>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</si>
  <si>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</si>
  <si>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</si>
  <si>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</si>
  <si>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</si>
  <si>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</si>
  <si>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</si>
  <si>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</si>
  <si>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</si>
  <si>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</si>
  <si>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</si>
  <si>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</si>
  <si>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</si>
  <si>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</si>
  <si>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</si>
  <si>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</si>
  <si>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</si>
  <si>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</si>
  <si>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</si>
  <si>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</si>
  <si>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</si>
  <si>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</si>
  <si>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</si>
  <si>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</si>
  <si>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</si>
  <si>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</si>
  <si>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</si>
  <si>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</si>
  <si>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</si>
  <si>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</si>
  <si>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</si>
  <si>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</si>
  <si>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</si>
  <si>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</si>
  <si>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</si>
  <si>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</si>
  <si>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</si>
  <si>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</si>
  <si>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</si>
  <si>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</si>
  <si>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</si>
  <si>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</si>
  <si>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</si>
  <si>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</si>
  <si>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</si>
  <si>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</si>
  <si>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</si>
  <si>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</si>
  <si>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</si>
  <si>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</si>
  <si>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</si>
  <si>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</si>
  <si>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</si>
  <si>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</si>
  <si>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</si>
  <si>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</si>
  <si>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</si>
  <si>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</si>
  <si>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</si>
  <si>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</si>
  <si>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</si>
  <si>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</si>
  <si>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</si>
  <si>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</si>
  <si>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</si>
  <si>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</si>
  <si>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</si>
  <si>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</si>
  <si>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</si>
  <si>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</si>
  <si>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</si>
  <si>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</si>
  <si>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</si>
  <si>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</si>
  <si>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</si>
  <si>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</si>
  <si>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</si>
  <si>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</si>
  <si>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</si>
  <si>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</si>
  <si>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</si>
  <si>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</si>
  <si>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</si>
  <si>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</si>
  <si>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</si>
  <si>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</si>
  <si>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</si>
  <si>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</si>
  <si>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</si>
  <si>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</si>
  <si>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</si>
  <si>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</si>
  <si>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</si>
  <si>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</si>
  <si>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</si>
  <si>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</si>
  <si>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</si>
  <si>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</si>
  <si>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</si>
  <si>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</si>
  <si>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</si>
  <si>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</si>
  <si>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</si>
  <si>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</si>
  <si>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</si>
  <si>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</si>
  <si>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</si>
  <si>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</si>
  <si>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</si>
  <si>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</si>
  <si>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</si>
  <si>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</si>
  <si>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</si>
  <si>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</si>
  <si>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</si>
  <si>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</si>
  <si>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</si>
  <si>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</si>
  <si>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</si>
  <si>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</si>
  <si>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</si>
  <si>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</si>
  <si>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</si>
  <si>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</si>
  <si>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</si>
  <si>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</si>
  <si>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</si>
  <si>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</si>
  <si>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</si>
  <si>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</si>
  <si>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</si>
  <si>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</si>
  <si>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</si>
  <si>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</si>
  <si>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</si>
  <si>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</si>
  <si>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</si>
  <si>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</si>
  <si>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</si>
  <si>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</si>
  <si>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</si>
  <si>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</si>
  <si>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</si>
  <si>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</si>
  <si>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</si>
  <si>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</si>
  <si>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</si>
  <si>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</si>
  <si>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</si>
  <si>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</si>
  <si>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</si>
  <si>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</si>
  <si>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</si>
  <si>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</si>
  <si>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</si>
  <si>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</si>
  <si>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</si>
  <si>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</si>
  <si>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</si>
  <si>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</si>
  <si>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</si>
  <si>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</si>
  <si>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</si>
  <si>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</si>
  <si>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</si>
  <si>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</si>
  <si>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</si>
  <si>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</si>
  <si>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</si>
  <si>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</si>
  <si>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</si>
  <si>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</si>
  <si>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</si>
  <si>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</si>
  <si>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</si>
  <si>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</si>
  <si>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</si>
  <si>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</si>
  <si>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</si>
  <si>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</si>
  <si>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</si>
  <si>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</si>
  <si>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</si>
  <si>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</si>
  <si>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</si>
  <si>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</si>
  <si>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</si>
  <si>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</si>
  <si>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</si>
  <si>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</si>
  <si>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</si>
  <si>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</si>
  <si>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</si>
  <si>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</si>
  <si>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</si>
  <si>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</si>
  <si>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</si>
  <si>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</si>
  <si>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</si>
  <si>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</si>
  <si>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</si>
  <si>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</si>
  <si>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</si>
  <si>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</si>
  <si>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</si>
  <si>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</si>
  <si>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</si>
  <si>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</si>
  <si>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</si>
  <si>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</si>
  <si>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</si>
  <si>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</si>
  <si>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</si>
  <si>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</si>
  <si>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</si>
  <si>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</si>
  <si>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</si>
  <si>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</si>
  <si>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</si>
  <si>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</si>
  <si>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</si>
  <si>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</si>
  <si>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</si>
  <si>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</si>
  <si>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</si>
  <si>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</si>
  <si>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</si>
  <si>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</si>
  <si>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</si>
  <si>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</si>
  <si>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</si>
  <si>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</si>
  <si>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</si>
  <si>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</si>
  <si>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</si>
  <si>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</si>
  <si>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</si>
  <si>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</si>
  <si>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</si>
  <si>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</si>
  <si>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</si>
  <si>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</si>
  <si>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</si>
  <si>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</si>
  <si>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</si>
  <si>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</si>
  <si>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</si>
  <si>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</si>
  <si>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</si>
  <si>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</si>
  <si>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</si>
  <si>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</si>
  <si>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</si>
  <si>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</si>
  <si>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</si>
  <si>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</si>
  <si>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</si>
  <si>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</si>
  <si>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</si>
  <si>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</si>
  <si>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</si>
  <si>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</si>
  <si>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</si>
  <si>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</si>
  <si>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</si>
  <si>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</si>
  <si>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</si>
  <si>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</si>
  <si>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</si>
  <si>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</si>
  <si>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</si>
  <si>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</si>
  <si>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</si>
  <si>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</si>
  <si>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</si>
  <si>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</si>
  <si>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</si>
  <si>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</si>
  <si>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</si>
  <si>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</si>
  <si>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</si>
  <si>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</si>
  <si>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</si>
  <si>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</si>
  <si>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</si>
  <si>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</si>
  <si>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</si>
  <si>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</si>
  <si>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</si>
  <si>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</si>
  <si>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</si>
  <si>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</si>
  <si>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</si>
  <si>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</si>
  <si>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</si>
  <si>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</si>
  <si>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</si>
  <si>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</si>
  <si>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</si>
  <si>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</si>
  <si>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</si>
  <si>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</si>
  <si>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</si>
  <si>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</si>
  <si>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</si>
  <si>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</si>
  <si>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</si>
  <si>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</si>
  <si>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</si>
  <si>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</si>
  <si>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</si>
  <si>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</si>
  <si>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</si>
  <si>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</si>
  <si>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</si>
  <si>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</si>
  <si>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</si>
  <si>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</si>
  <si>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</si>
  <si>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</si>
  <si>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</si>
  <si>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</si>
  <si>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</si>
  <si>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</si>
  <si>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</si>
  <si>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</si>
  <si>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</si>
  <si>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</si>
  <si>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</si>
  <si>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</si>
  <si>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</si>
  <si>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</si>
  <si>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</si>
  <si>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</si>
  <si>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</si>
  <si>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</si>
  <si>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</si>
  <si>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</si>
  <si>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</si>
  <si>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</si>
  <si>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</si>
  <si>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</si>
  <si>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</si>
  <si>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</si>
  <si>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</si>
  <si>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</si>
  <si>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</si>
  <si>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</si>
  <si>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</si>
  <si>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</si>
  <si>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</si>
  <si>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</si>
  <si>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</si>
  <si>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</si>
  <si>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</si>
  <si>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</si>
  <si>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</si>
  <si>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</si>
  <si>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</si>
  <si>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</si>
  <si>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</si>
  <si>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</si>
  <si>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</si>
  <si>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</si>
  <si>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</si>
  <si>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</si>
  <si>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</si>
  <si>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</si>
  <si>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</si>
  <si>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</si>
  <si>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</si>
  <si>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</si>
  <si>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</si>
  <si>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</si>
  <si>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</si>
  <si>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</si>
  <si>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</si>
  <si>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</si>
  <si>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</si>
  <si>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</si>
  <si>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</si>
  <si>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</si>
  <si>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</si>
  <si>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</si>
  <si>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</si>
  <si>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</si>
  <si>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</si>
  <si>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</si>
  <si>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</si>
  <si>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</si>
  <si>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</si>
  <si>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</si>
  <si>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</si>
  <si>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</si>
  <si>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</si>
  <si>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</si>
  <si>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</si>
  <si>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</si>
  <si>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</si>
  <si>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</si>
  <si>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</si>
  <si>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</si>
  <si>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</si>
  <si>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</si>
  <si>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</si>
  <si>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</si>
  <si>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</si>
  <si>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</si>
  <si>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</si>
  <si>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</si>
  <si>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</si>
  <si>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</si>
  <si>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</si>
  <si>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</si>
  <si>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</si>
  <si>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</si>
  <si>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</si>
  <si>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</si>
  <si>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</si>
  <si>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</si>
  <si>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</si>
  <si>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</si>
  <si>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</si>
  <si>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</si>
  <si>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</si>
  <si>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</si>
  <si>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</si>
  <si>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</si>
  <si>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</si>
  <si>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</si>
  <si>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</si>
  <si>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</si>
  <si>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</si>
  <si>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</si>
  <si>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</si>
  <si>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</si>
  <si>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</si>
  <si>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</si>
  <si>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</si>
  <si>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</si>
  <si>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</si>
  <si>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</si>
  <si>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</si>
  <si>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</si>
  <si>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</si>
  <si>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</si>
  <si>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</si>
  <si>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</si>
  <si>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</si>
  <si>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</si>
  <si>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</si>
  <si>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</si>
  <si>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</si>
  <si>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</si>
  <si>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</si>
  <si>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</si>
  <si>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</si>
  <si>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</si>
  <si>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</si>
  <si>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</si>
  <si>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</si>
  <si>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</si>
  <si>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</si>
  <si>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</si>
  <si>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</si>
  <si>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</si>
  <si>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</si>
  <si>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</si>
  <si>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</si>
  <si>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</si>
  <si>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</si>
  <si>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</si>
  <si>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</si>
  <si>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</si>
  <si>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</si>
  <si>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</si>
  <si>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</si>
  <si>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</si>
  <si>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</si>
  <si>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</si>
  <si>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</si>
  <si>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</si>
  <si>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</si>
  <si>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</si>
  <si>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</si>
  <si>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</si>
  <si>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</si>
  <si>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</si>
  <si>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</si>
  <si>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</si>
  <si>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</si>
  <si>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</si>
  <si>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</si>
  <si>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</si>
  <si>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</si>
  <si>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</si>
  <si>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</si>
  <si>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</si>
  <si>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</si>
  <si>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</si>
  <si>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</si>
  <si>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</si>
  <si>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</si>
  <si>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</si>
  <si>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</si>
  <si>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</si>
  <si>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</si>
  <si>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</si>
  <si>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</si>
  <si>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</si>
  <si>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</si>
  <si>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</si>
  <si>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</si>
  <si>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</si>
  <si>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</si>
  <si>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</si>
  <si>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</si>
  <si>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</si>
  <si>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</si>
  <si>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</si>
  <si>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</si>
  <si>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</si>
  <si>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</si>
  <si>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</si>
  <si>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</si>
  <si>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</si>
  <si>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</si>
  <si>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</si>
  <si>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</si>
  <si>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</si>
  <si>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</si>
  <si>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</si>
  <si>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</si>
  <si>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</si>
  <si>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</si>
  <si>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</si>
  <si>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</si>
  <si>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</si>
  <si>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</si>
  <si>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</si>
  <si>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</si>
  <si>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</si>
  <si>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</si>
  <si>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</si>
  <si>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</si>
  <si>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</si>
  <si>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</si>
  <si>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</si>
  <si>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</si>
  <si>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</si>
  <si>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</si>
  <si>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</si>
  <si>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</si>
  <si>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</si>
  <si>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</si>
  <si>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</si>
  <si>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</si>
  <si>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</si>
  <si>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</si>
  <si>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</si>
  <si>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</si>
  <si>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</si>
  <si>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</si>
  <si>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</si>
  <si>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</si>
  <si>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</si>
  <si>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</si>
  <si>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</si>
  <si>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</si>
  <si>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</si>
  <si>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</si>
  <si>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</si>
  <si>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</si>
  <si>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</si>
  <si>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</si>
  <si>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</si>
  <si>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</si>
  <si>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</si>
  <si>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</si>
  <si>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</si>
  <si>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</si>
  <si>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</si>
  <si>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</si>
  <si>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</si>
  <si>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</si>
  <si>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</si>
  <si>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</si>
  <si>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</si>
  <si>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</si>
  <si>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</si>
  <si>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</si>
  <si>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</si>
  <si>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</si>
  <si>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</si>
  <si>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</si>
  <si>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</si>
  <si>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</si>
  <si>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</si>
  <si>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</si>
  <si>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</si>
  <si>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</si>
  <si>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</si>
  <si>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</si>
  <si>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</si>
  <si>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</si>
  <si>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</si>
  <si>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</si>
  <si>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</si>
  <si>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</si>
  <si>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</si>
  <si>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</si>
  <si>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</si>
  <si>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</si>
  <si>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</si>
  <si>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</si>
  <si>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</si>
  <si>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</si>
  <si>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</si>
  <si>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</si>
  <si>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</si>
  <si>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</si>
  <si>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</si>
  <si>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</si>
  <si>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</si>
  <si>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</si>
  <si>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</si>
  <si>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</si>
  <si>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</si>
  <si>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</si>
  <si>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</si>
  <si>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</si>
  <si>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</si>
  <si>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</si>
  <si>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</si>
  <si>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</si>
  <si>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</si>
  <si>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</si>
  <si>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</si>
  <si>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</si>
  <si>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</si>
  <si>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</si>
  <si>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</si>
  <si>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</si>
  <si>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</si>
  <si>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</si>
  <si>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</si>
  <si>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</si>
  <si>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</si>
  <si>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</si>
  <si>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</si>
  <si>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</si>
  <si>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</si>
  <si>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</si>
  <si>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</si>
  <si>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</si>
  <si>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</si>
  <si>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</si>
  <si>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</si>
  <si>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</si>
  <si>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</si>
  <si>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</si>
  <si>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</si>
  <si>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</si>
  <si>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</si>
  <si>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</si>
  <si>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</si>
  <si>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</si>
  <si>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</si>
  <si>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</si>
  <si>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</si>
  <si>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</si>
  <si>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</si>
  <si>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</si>
  <si>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</si>
  <si>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</si>
  <si>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</si>
  <si>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</si>
  <si>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</si>
  <si>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</si>
  <si>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</si>
  <si>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</si>
  <si>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</si>
  <si>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</si>
  <si>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</si>
  <si>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</si>
  <si>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</si>
  <si>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</si>
  <si>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</si>
  <si>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</si>
  <si>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</si>
  <si>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</si>
  <si>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</si>
  <si>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</si>
  <si>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</si>
  <si>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</si>
  <si>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</si>
  <si>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</si>
  <si>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</si>
  <si>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</si>
  <si>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</si>
  <si>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</si>
  <si>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</si>
  <si>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</si>
  <si>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</si>
  <si>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</si>
  <si>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</si>
  <si>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</si>
  <si>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</si>
  <si>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</si>
  <si>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</si>
  <si>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</si>
  <si>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</si>
  <si>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</si>
  <si>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</si>
  <si>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</si>
  <si>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</si>
  <si>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</si>
  <si>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</si>
  <si>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</si>
  <si>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</si>
  <si>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</si>
  <si>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</si>
  <si>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</si>
  <si>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</si>
  <si>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</si>
  <si>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</si>
  <si>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</si>
  <si>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</si>
  <si>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</si>
  <si>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</si>
  <si>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</si>
  <si>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</si>
  <si>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</si>
  <si>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</si>
  <si>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</si>
  <si>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</si>
  <si>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</si>
  <si>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</si>
  <si>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</si>
  <si>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</si>
  <si>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</si>
  <si>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</si>
  <si>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</si>
  <si>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</si>
  <si>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</si>
  <si>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</si>
  <si>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</si>
  <si>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</si>
  <si>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</si>
  <si>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</si>
  <si>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</si>
  <si>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</si>
  <si>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</si>
  <si>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</si>
  <si>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</si>
  <si>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</si>
  <si>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</si>
  <si>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</si>
  <si>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</si>
  <si>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</si>
  <si>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</si>
  <si>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</si>
  <si>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</si>
  <si>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</si>
  <si>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</si>
  <si>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</si>
  <si>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</si>
  <si>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</si>
  <si>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</si>
  <si>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</si>
  <si>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</si>
  <si>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</si>
  <si>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</si>
  <si>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</si>
  <si>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</si>
  <si>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</si>
  <si>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</si>
  <si>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</si>
  <si>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</si>
  <si>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</si>
  <si>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</si>
  <si>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</si>
  <si>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</si>
  <si>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</si>
  <si>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</si>
  <si>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</si>
  <si>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</si>
  <si>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</si>
  <si>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</si>
  <si>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</si>
  <si>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</si>
  <si>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</si>
  <si>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</si>
  <si>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</si>
  <si>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</si>
  <si>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</si>
  <si>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</si>
  <si>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</si>
  <si>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</si>
  <si>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</si>
  <si>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</si>
  <si>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</si>
  <si>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</si>
  <si>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</si>
  <si>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</si>
  <si>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</si>
  <si>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</si>
  <si>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</si>
  <si>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</si>
  <si>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</si>
  <si>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</si>
  <si>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</si>
  <si>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</si>
  <si>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</si>
  <si>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</si>
  <si>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</si>
  <si>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</si>
  <si>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</si>
  <si>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</si>
  <si>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</si>
  <si>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</si>
  <si>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</si>
  <si>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</si>
  <si>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</si>
  <si>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</si>
  <si>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</si>
  <si>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</si>
  <si>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</si>
  <si>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</si>
  <si>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</si>
  <si>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</si>
  <si>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</si>
  <si>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</si>
  <si>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</si>
  <si>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</si>
  <si>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</si>
  <si>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</si>
  <si>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</si>
  <si>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</si>
  <si>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</si>
  <si>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</si>
  <si>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</si>
  <si>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</si>
  <si>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</si>
  <si>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</si>
  <si>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</si>
  <si>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</si>
  <si>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</si>
  <si>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</si>
  <si>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</si>
  <si>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</si>
  <si>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</si>
  <si>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</si>
  <si>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</si>
  <si>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</si>
  <si>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</si>
  <si>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</si>
  <si>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</si>
  <si>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</si>
  <si>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</si>
  <si>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</si>
  <si>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</si>
  <si>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</si>
  <si>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</si>
  <si>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</si>
  <si>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</si>
  <si>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</si>
  <si>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</si>
  <si>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</si>
  <si>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</si>
  <si>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</si>
  <si>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</si>
  <si>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</si>
  <si>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</si>
  <si>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</si>
  <si>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</si>
  <si>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</si>
  <si>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</si>
  <si>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</si>
  <si>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</si>
  <si>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</si>
  <si>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</si>
  <si>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</si>
  <si>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</si>
  <si>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</si>
  <si>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</si>
  <si>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</si>
  <si>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</si>
  <si>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</si>
  <si>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</si>
  <si>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</si>
  <si>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</si>
  <si>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</si>
  <si>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</si>
  <si>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</si>
  <si>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</si>
  <si>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</si>
  <si>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</si>
  <si>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</si>
  <si>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</si>
  <si>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</si>
  <si>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</si>
  <si>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</si>
  <si>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</si>
  <si>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</si>
  <si>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</si>
  <si>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</si>
  <si>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</si>
  <si>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</si>
  <si>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</si>
  <si>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</si>
  <si>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</si>
  <si>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</si>
  <si>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</si>
  <si>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</si>
  <si>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</si>
  <si>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</si>
  <si>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</si>
  <si>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</si>
  <si>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</si>
  <si>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</si>
  <si>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</si>
  <si>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</si>
  <si>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</si>
  <si>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</si>
  <si>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</si>
  <si>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</si>
  <si>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</si>
  <si>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</si>
  <si>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</si>
  <si>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</si>
  <si>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</si>
  <si>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</si>
  <si>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</si>
  <si>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</si>
  <si>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</si>
  <si>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</si>
  <si>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</si>
  <si>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</si>
  <si>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</si>
  <si>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</si>
  <si>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</si>
  <si>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</si>
  <si>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</si>
  <si>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</si>
  <si>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</si>
  <si>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</si>
  <si>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</si>
  <si>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</si>
  <si>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</si>
  <si>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</si>
  <si>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</si>
  <si>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</si>
  <si>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</si>
  <si>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</si>
  <si>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</si>
  <si>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</si>
  <si>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</si>
  <si>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</si>
  <si>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</si>
  <si>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</si>
  <si>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</si>
  <si>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</si>
  <si>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</si>
  <si>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</si>
  <si>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</si>
  <si>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</si>
  <si>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</si>
  <si>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</si>
  <si>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</si>
  <si>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</si>
  <si>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</si>
  <si>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</si>
  <si>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</si>
  <si>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</si>
  <si>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</si>
  <si>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</si>
  <si>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</si>
  <si>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</si>
  <si>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</si>
  <si>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</si>
  <si>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</si>
  <si>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</si>
  <si>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</si>
  <si>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</si>
  <si>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</si>
  <si>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</si>
  <si>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</si>
  <si>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</si>
  <si>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</si>
  <si>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</si>
  <si>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</si>
  <si>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</si>
  <si>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</si>
  <si>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</si>
  <si>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</si>
  <si>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</si>
  <si>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</si>
  <si>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</si>
  <si>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</si>
  <si>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</si>
  <si>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</si>
  <si>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</si>
  <si>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</si>
  <si>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</si>
  <si>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</si>
  <si>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</si>
  <si>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</si>
  <si>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</si>
  <si>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</si>
  <si>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</si>
  <si>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</si>
  <si>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</si>
  <si>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</si>
  <si>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</si>
  <si>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</si>
  <si>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</si>
  <si>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</si>
  <si>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</si>
  <si>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</si>
  <si>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</si>
  <si>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</si>
  <si>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</si>
  <si>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</si>
  <si>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</si>
  <si>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</si>
  <si>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</si>
  <si>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</si>
  <si>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</si>
  <si>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</si>
  <si>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</si>
  <si>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</si>
  <si>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</si>
  <si>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</si>
  <si>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</si>
  <si>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</si>
  <si>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</si>
  <si>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</si>
  <si>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</si>
  <si>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</si>
  <si>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</si>
  <si>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</si>
  <si>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</si>
  <si>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</si>
  <si>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</si>
  <si>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</si>
  <si>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</si>
  <si>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</si>
  <si>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</si>
  <si>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</si>
  <si>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</si>
  <si>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</si>
  <si>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</si>
  <si>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</si>
  <si>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</si>
  <si>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</si>
  <si>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</si>
  <si>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</si>
  <si>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</si>
  <si>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</si>
  <si>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</si>
  <si>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</si>
  <si>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</si>
  <si>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</si>
  <si>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</si>
  <si>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</si>
  <si>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</si>
  <si>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</si>
  <si>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</si>
  <si>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</si>
  <si>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</si>
  <si>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</si>
  <si>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</si>
  <si>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</si>
  <si>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</si>
  <si>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</si>
  <si>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</si>
  <si>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</si>
  <si>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</si>
  <si>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</si>
  <si>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</si>
  <si>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</si>
  <si>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</si>
  <si>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</si>
  <si>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</si>
  <si>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</si>
  <si>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</si>
  <si>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</si>
  <si>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</si>
  <si>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</si>
  <si>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</si>
  <si>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</si>
  <si>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</si>
  <si>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</si>
  <si>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</si>
  <si>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</si>
  <si>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</si>
  <si>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</si>
  <si>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</si>
  <si>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</si>
  <si>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</si>
  <si>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</si>
  <si>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</si>
  <si>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</si>
  <si>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</si>
  <si>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</si>
  <si>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</si>
  <si>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</si>
  <si>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</si>
  <si>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</si>
  <si>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</si>
  <si>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</si>
  <si>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</si>
  <si>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</si>
  <si>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</si>
  <si>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</si>
  <si>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</si>
  <si>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</si>
  <si>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</si>
  <si>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</si>
  <si>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</si>
  <si>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</si>
  <si>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</si>
  <si>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</si>
  <si>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</si>
  <si>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</si>
  <si>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</si>
  <si>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</si>
  <si>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</si>
  <si>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</si>
  <si>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</si>
  <si>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</si>
  <si>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</si>
  <si>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</si>
  <si>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</si>
  <si>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</si>
  <si>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</si>
  <si>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</si>
  <si>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</si>
  <si>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</si>
  <si>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</si>
  <si>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</si>
  <si>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</si>
  <si>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</si>
  <si>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</si>
  <si>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</si>
  <si>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</si>
  <si>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</si>
  <si>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</si>
  <si>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</si>
  <si>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</si>
  <si>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</si>
  <si>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</si>
  <si>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</si>
  <si>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</si>
  <si>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</si>
  <si>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</si>
  <si>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</si>
  <si>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</si>
  <si>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</si>
  <si>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</si>
  <si>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</si>
  <si>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</si>
  <si>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</si>
  <si>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</si>
  <si>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</si>
  <si>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</si>
  <si>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</si>
  <si>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</si>
  <si>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</si>
  <si>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</si>
  <si>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</si>
  <si>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</si>
  <si>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</si>
  <si>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</si>
  <si>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</si>
  <si>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</si>
  <si>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</si>
  <si>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</si>
  <si>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</si>
  <si>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</si>
  <si>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</si>
  <si>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</si>
  <si>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</si>
  <si>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</si>
  <si>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</si>
  <si>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</si>
  <si>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</si>
  <si>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</si>
  <si>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</si>
  <si>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</si>
  <si>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</si>
  <si>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</si>
  <si>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</si>
  <si>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</si>
  <si>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</si>
  <si>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</si>
  <si>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</si>
  <si>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</si>
  <si>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</si>
  <si>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</si>
  <si>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</si>
  <si>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</si>
  <si>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</si>
  <si>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</si>
  <si>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</si>
  <si>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</si>
  <si>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</si>
  <si>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</si>
  <si>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</si>
  <si>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</si>
  <si>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</si>
  <si>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</si>
  <si>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</si>
  <si>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</si>
  <si>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</si>
  <si>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</si>
  <si>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</si>
  <si>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</si>
  <si>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</si>
  <si>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</si>
  <si>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</si>
  <si>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</si>
  <si>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</si>
  <si>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</si>
  <si>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</si>
  <si>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</si>
  <si>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</si>
  <si>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</si>
  <si>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</si>
  <si>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</si>
  <si>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</si>
  <si>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</si>
  <si>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</si>
  <si>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</si>
  <si>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</si>
  <si>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</si>
  <si>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</si>
  <si>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</si>
  <si>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</si>
  <si>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</si>
  <si>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</si>
  <si>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</si>
  <si>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</si>
  <si>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</si>
  <si>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</si>
  <si>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</si>
  <si>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</si>
  <si>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</si>
  <si>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</si>
  <si>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</si>
  <si>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</si>
  <si>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</si>
  <si>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</si>
  <si>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</si>
  <si>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</si>
  <si>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</si>
  <si>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</si>
  <si>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</si>
  <si>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</si>
  <si>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</si>
  <si>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</si>
  <si>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</si>
  <si>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</si>
  <si>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</si>
  <si>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</si>
  <si>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</si>
  <si>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</si>
  <si>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</si>
  <si>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</si>
  <si>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</si>
  <si>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</si>
  <si>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</si>
  <si>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</si>
  <si>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</si>
  <si>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</si>
  <si>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</si>
  <si>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</si>
  <si>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</si>
  <si>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</si>
  <si>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</si>
  <si>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</si>
  <si>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</si>
  <si>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</si>
  <si>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</si>
  <si>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</si>
  <si>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</si>
  <si>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</si>
  <si>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</si>
  <si>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</si>
  <si>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</si>
  <si>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</si>
  <si>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</si>
  <si>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</si>
  <si>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</si>
  <si>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</si>
  <si>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</si>
  <si>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</si>
  <si>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</si>
  <si>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</si>
  <si>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</si>
  <si>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</si>
  <si>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</si>
  <si>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</si>
  <si>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</si>
  <si>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</si>
  <si>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</si>
  <si>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</si>
  <si>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</si>
  <si>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</si>
  <si>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</si>
  <si>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</si>
  <si>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</si>
  <si>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</si>
  <si>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</si>
  <si>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</si>
  <si>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</si>
  <si>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</si>
  <si>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</si>
  <si>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</si>
  <si>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</si>
  <si>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</si>
  <si>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</si>
  <si>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</si>
  <si>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</si>
  <si>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</si>
  <si>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</si>
  <si>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</si>
  <si>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</si>
  <si>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</si>
  <si>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</si>
  <si>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</si>
  <si>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</si>
  <si>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</si>
  <si>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</si>
  <si>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</si>
  <si>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</si>
  <si>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</si>
  <si>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</si>
  <si>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</si>
  <si>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</si>
  <si>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</si>
  <si>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</si>
  <si>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</si>
  <si>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</si>
  <si>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</si>
  <si>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</si>
  <si>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</si>
  <si>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</si>
  <si>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</si>
  <si>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</si>
  <si>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</si>
  <si>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</si>
  <si>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</si>
  <si>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</si>
  <si>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</si>
  <si>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</si>
  <si>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</si>
  <si>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</si>
  <si>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</si>
  <si>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</si>
  <si>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</si>
  <si>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</si>
  <si>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</si>
  <si>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</si>
  <si>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</si>
  <si>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</si>
  <si>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</si>
  <si>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</si>
  <si>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</si>
  <si>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</si>
  <si>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</si>
  <si>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</si>
  <si>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</si>
  <si>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</si>
  <si>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</si>
  <si>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</si>
  <si>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</si>
  <si>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</si>
  <si>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</si>
  <si>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</si>
  <si>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</si>
  <si>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</si>
  <si>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</si>
  <si>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</si>
  <si>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</si>
  <si>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</si>
  <si>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</si>
  <si>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</si>
  <si>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</si>
  <si>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</si>
  <si>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</si>
  <si>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</si>
  <si>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</si>
  <si>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</si>
  <si>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</si>
  <si>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</si>
  <si>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</si>
  <si>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</si>
  <si>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</si>
  <si>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</si>
  <si>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</si>
  <si>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</si>
  <si>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</si>
  <si>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</si>
  <si>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</si>
  <si>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</si>
  <si>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</si>
  <si>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</si>
  <si>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</si>
  <si>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</si>
  <si>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</si>
  <si>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</si>
  <si>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</si>
  <si>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</si>
  <si>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</si>
  <si>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</si>
  <si>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</si>
  <si>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</si>
  <si>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</si>
  <si>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</si>
  <si>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</si>
  <si>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</si>
  <si>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</si>
  <si>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</si>
  <si>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</si>
  <si>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</si>
  <si>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</si>
  <si>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</si>
  <si>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</si>
  <si>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</si>
  <si>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</si>
  <si>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</si>
  <si>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</si>
  <si>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</si>
  <si>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</si>
  <si>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</si>
  <si>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</si>
  <si>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</si>
  <si>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</si>
  <si>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</si>
  <si>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</si>
  <si>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</si>
  <si>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</si>
  <si>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</si>
  <si>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</si>
  <si>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</si>
  <si>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</si>
  <si>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</si>
  <si>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</si>
  <si>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</si>
  <si>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</si>
  <si>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</si>
  <si>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</si>
  <si>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</si>
  <si>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</si>
  <si>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</si>
  <si>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</si>
  <si>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</si>
  <si>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</si>
  <si>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</si>
  <si>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</si>
  <si>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</si>
  <si>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</si>
  <si>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</si>
  <si>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</si>
  <si>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</si>
  <si>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</si>
  <si>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</si>
  <si>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</si>
  <si>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</si>
  <si>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</si>
  <si>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</si>
  <si>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</si>
  <si>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</si>
  <si>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</si>
  <si>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</si>
  <si>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</si>
  <si>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</si>
  <si>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</si>
  <si>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</si>
  <si>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</si>
  <si>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</si>
  <si>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</si>
  <si>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</si>
  <si>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</si>
  <si>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</si>
  <si>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</si>
  <si>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</si>
  <si>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</si>
  <si>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</si>
  <si>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</si>
  <si>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</si>
  <si>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</si>
  <si>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</si>
  <si>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</si>
  <si>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</si>
  <si>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</si>
  <si>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</si>
  <si>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</si>
  <si>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</si>
  <si>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</si>
  <si>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</si>
  <si>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</si>
  <si>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</si>
  <si>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</si>
  <si>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</si>
  <si>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</si>
  <si>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</si>
  <si>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</si>
  <si>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</si>
  <si>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</si>
  <si>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</si>
  <si>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</si>
  <si>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</si>
  <si>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</si>
  <si>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</si>
  <si>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</si>
  <si>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</si>
  <si>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</si>
  <si>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</si>
  <si>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</si>
  <si>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</si>
  <si>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</si>
  <si>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</si>
  <si>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</si>
  <si>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</si>
  <si>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</si>
  <si>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</si>
  <si>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</si>
  <si>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</si>
  <si>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</si>
  <si>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</si>
  <si>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</si>
  <si>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</si>
  <si>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</si>
  <si>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</si>
  <si>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</si>
  <si>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</si>
  <si>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</si>
  <si>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</si>
  <si>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</si>
  <si>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</si>
  <si>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</si>
  <si>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</si>
  <si>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</si>
  <si>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</si>
  <si>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</si>
  <si>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</si>
  <si>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</si>
  <si>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</si>
  <si>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</si>
  <si>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</si>
  <si>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</si>
  <si>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</si>
  <si>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</si>
  <si>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</si>
  <si>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</si>
  <si>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</si>
  <si>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</si>
  <si>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</si>
  <si>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</si>
  <si>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</si>
  <si>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</si>
  <si>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</si>
  <si>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</si>
  <si>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</si>
  <si>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</si>
  <si>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</si>
  <si>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</si>
  <si>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</si>
  <si>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</si>
  <si>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</si>
  <si>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</si>
  <si>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</si>
  <si>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</si>
  <si>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</si>
  <si>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</si>
  <si>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</si>
  <si>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</si>
  <si>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</si>
  <si>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</si>
  <si>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</si>
  <si>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</si>
  <si>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</si>
  <si>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</si>
  <si>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</si>
  <si>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</si>
  <si>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</si>
  <si>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</si>
  <si>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</si>
  <si>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</si>
  <si>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</si>
  <si>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</si>
  <si>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</si>
  <si>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</si>
  <si>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</si>
  <si>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</si>
  <si>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</si>
  <si>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</si>
  <si>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</si>
  <si>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</si>
  <si>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</si>
  <si>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</si>
  <si>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</si>
  <si>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</si>
  <si>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</si>
  <si>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</si>
  <si>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</si>
  <si>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</si>
  <si>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</si>
  <si>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</si>
  <si>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</si>
  <si>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</si>
  <si>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</si>
  <si>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</si>
  <si>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</si>
  <si>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</si>
  <si>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</si>
  <si>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</si>
  <si>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</si>
  <si>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</si>
  <si>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</si>
  <si>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</si>
  <si>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</si>
  <si>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</si>
  <si>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</si>
  <si>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</si>
  <si>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</si>
  <si>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</si>
  <si>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</si>
  <si>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</si>
  <si>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</si>
  <si>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</si>
  <si>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</si>
  <si>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</si>
  <si>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</si>
  <si>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</si>
  <si>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</si>
  <si>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</si>
  <si>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</si>
  <si>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</si>
  <si>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</si>
  <si>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</si>
  <si>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</si>
  <si>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</si>
  <si>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</si>
  <si>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</si>
  <si>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</si>
  <si>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</si>
  <si>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</si>
  <si>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</si>
  <si>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</si>
  <si>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</si>
  <si>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</si>
  <si>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</si>
  <si>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</si>
  <si>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</si>
  <si>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</si>
  <si>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</si>
  <si>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</si>
  <si>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</si>
  <si>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</si>
  <si>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</si>
  <si>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</si>
  <si>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</si>
  <si>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</si>
  <si>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</si>
  <si>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</si>
  <si>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</si>
  <si>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</si>
  <si>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</si>
  <si>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</si>
  <si>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</si>
  <si>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</si>
  <si>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</si>
  <si>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</si>
  <si>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</si>
  <si>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</si>
  <si>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</si>
  <si>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</si>
  <si>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</si>
  <si>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</si>
  <si>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</si>
  <si>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</si>
  <si>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</si>
  <si>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</si>
  <si>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</si>
  <si>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</si>
  <si>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</si>
  <si>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</si>
  <si>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</si>
  <si>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</si>
  <si>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</si>
  <si>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</si>
  <si>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</si>
  <si>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</si>
  <si>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</si>
  <si>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</si>
  <si>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</si>
  <si>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</si>
  <si>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</si>
  <si>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</si>
  <si>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</si>
  <si>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</si>
  <si>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</si>
  <si>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</si>
  <si>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</si>
  <si>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</si>
  <si>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</si>
  <si>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</si>
  <si>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</si>
  <si>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</si>
  <si>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</si>
  <si>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</si>
  <si>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</si>
  <si>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</si>
  <si>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</si>
  <si>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</si>
  <si>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</si>
  <si>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</si>
  <si>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</si>
  <si>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</si>
  <si>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</si>
  <si>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</si>
  <si>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</si>
  <si>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</si>
  <si>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</si>
  <si>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</si>
  <si>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</si>
  <si>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</si>
  <si>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</si>
  <si>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</si>
  <si>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</si>
  <si>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</si>
  <si>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</si>
  <si>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</si>
  <si>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</si>
  <si>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</si>
  <si>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</si>
  <si>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</si>
  <si>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</si>
  <si>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</si>
  <si>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</si>
  <si>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</si>
  <si>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</si>
  <si>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</si>
  <si>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</si>
  <si>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</si>
  <si>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</si>
  <si>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</si>
  <si>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</si>
  <si>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</si>
  <si>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</si>
  <si>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</si>
  <si>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</si>
  <si>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</si>
  <si>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</si>
  <si>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</si>
  <si>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</si>
  <si>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</si>
  <si>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</si>
  <si>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</si>
  <si>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</si>
  <si>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</si>
  <si>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</si>
  <si>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</si>
  <si>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</si>
  <si>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</si>
  <si>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</si>
  <si>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</si>
  <si>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</si>
  <si>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</si>
  <si>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</si>
  <si>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</si>
  <si>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</si>
  <si>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</si>
  <si>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</si>
  <si>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</si>
  <si>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</si>
  <si>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</si>
  <si>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</si>
  <si>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</si>
  <si>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</si>
  <si>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</si>
  <si>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</si>
  <si>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</si>
  <si>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</si>
  <si>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</si>
  <si>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</si>
  <si>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</si>
  <si>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</si>
  <si>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</si>
  <si>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</si>
  <si>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</si>
  <si>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</si>
  <si>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</si>
  <si>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</si>
  <si>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</si>
  <si>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</si>
  <si>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</si>
  <si>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</si>
  <si>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</si>
  <si>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</si>
  <si>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</si>
  <si>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</si>
  <si>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</si>
  <si>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</si>
  <si>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</si>
  <si>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</si>
  <si>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</si>
  <si>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</si>
  <si>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</si>
  <si>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</si>
  <si>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</si>
  <si>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</si>
  <si>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</si>
  <si>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</si>
  <si>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</si>
  <si>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</si>
  <si>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</si>
  <si>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</si>
  <si>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</si>
  <si>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</si>
  <si>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</si>
  <si>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</si>
  <si>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</si>
  <si>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</si>
  <si>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</si>
  <si>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</si>
  <si>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</si>
  <si>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</si>
  <si>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</si>
  <si>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</si>
  <si>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</si>
  <si>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</si>
  <si>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</si>
  <si>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</si>
  <si>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</si>
  <si>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</si>
  <si>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</si>
  <si>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</si>
  <si>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</si>
  <si>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</si>
  <si>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</si>
  <si>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</si>
  <si>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</si>
  <si>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</si>
  <si>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</si>
  <si>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</si>
  <si>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</si>
  <si>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</si>
  <si>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</si>
  <si>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</si>
  <si>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</si>
  <si>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</si>
  <si>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</si>
  <si>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</si>
  <si>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</si>
  <si>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</si>
  <si>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</si>
  <si>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</si>
  <si>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</si>
  <si>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</si>
  <si>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</si>
  <si>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</si>
  <si>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</si>
  <si>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</si>
  <si>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</si>
  <si>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</si>
  <si>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</si>
  <si>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</si>
  <si>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</si>
  <si>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</si>
  <si>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</si>
  <si>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</si>
  <si>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</si>
  <si>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</si>
  <si>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</si>
  <si>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</si>
  <si>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</si>
  <si>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</si>
  <si>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</si>
  <si>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</si>
  <si>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</si>
  <si>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</si>
  <si>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</si>
  <si>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</si>
  <si>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</si>
  <si>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</si>
  <si>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</si>
  <si>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</si>
  <si>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</si>
  <si>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</si>
  <si>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</si>
  <si>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</si>
  <si>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</si>
  <si>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</si>
  <si>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</si>
  <si>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</si>
  <si>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</si>
  <si>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</si>
  <si>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</si>
  <si>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</si>
  <si>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</si>
  <si>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</si>
  <si>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</si>
  <si>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</si>
  <si>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</si>
  <si>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</si>
  <si>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</si>
  <si>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</si>
  <si>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</si>
  <si>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</si>
  <si>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</si>
  <si>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</si>
  <si>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</si>
  <si>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</si>
  <si>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</si>
  <si>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</si>
  <si>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</si>
  <si>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</si>
  <si>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</si>
  <si>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</si>
  <si>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</si>
  <si>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</si>
  <si>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</si>
  <si>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</si>
  <si>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</si>
  <si>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</si>
  <si>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</si>
  <si>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</si>
  <si>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</si>
  <si>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</si>
  <si>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</si>
  <si>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</si>
  <si>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</si>
  <si>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</si>
  <si>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</si>
  <si>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</si>
  <si>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</si>
  <si>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</si>
  <si>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</si>
  <si>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</si>
  <si>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</si>
  <si>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</si>
  <si>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</si>
  <si>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</si>
  <si>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</si>
  <si>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</si>
  <si>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</si>
  <si>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</si>
  <si>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</si>
  <si>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</si>
  <si>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</si>
  <si>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</si>
  <si>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</si>
  <si>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</si>
  <si>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</si>
  <si>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</si>
  <si>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</si>
  <si>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</si>
  <si>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</si>
  <si>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</si>
  <si>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</si>
  <si>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</si>
  <si>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</si>
  <si>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</si>
  <si>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</si>
  <si>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</si>
  <si>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</si>
  <si>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</si>
  <si>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</si>
  <si>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</si>
  <si>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</si>
  <si>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</si>
  <si>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</si>
  <si>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</si>
  <si>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</si>
  <si>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</si>
  <si>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</si>
  <si>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</si>
  <si>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</si>
  <si>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</si>
  <si>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</si>
  <si>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</si>
  <si>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</si>
  <si>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</si>
  <si>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</si>
  <si>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</si>
  <si>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</si>
  <si>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</si>
  <si>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</si>
  <si>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</si>
  <si>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</si>
  <si>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</si>
  <si>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</si>
  <si>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</si>
  <si>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</si>
  <si>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</si>
  <si>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</si>
  <si>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</si>
  <si>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</si>
  <si>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</si>
  <si>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</si>
  <si>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</si>
  <si>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</si>
  <si>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</si>
  <si>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</si>
  <si>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</si>
  <si>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</si>
  <si>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</si>
  <si>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</si>
  <si>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</si>
  <si>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</si>
  <si>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</si>
  <si>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</si>
  <si>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</si>
  <si>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</si>
  <si>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</si>
  <si>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</si>
  <si>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</si>
  <si>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</si>
  <si>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</si>
  <si>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</si>
  <si>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</si>
  <si>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</si>
  <si>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</si>
  <si>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</si>
  <si>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</si>
  <si>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</si>
  <si>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</si>
  <si>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</si>
  <si>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</si>
  <si>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</si>
  <si>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</si>
  <si>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</si>
  <si>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</si>
  <si>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</si>
  <si>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</si>
  <si>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</si>
  <si>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</si>
  <si>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</si>
  <si>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</si>
  <si>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</si>
  <si>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</si>
  <si>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</si>
  <si>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</si>
  <si>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</si>
  <si>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</si>
  <si>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</si>
  <si>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</si>
  <si>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</si>
  <si>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</si>
  <si>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</si>
  <si>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</si>
  <si>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</si>
  <si>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</si>
  <si>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</si>
  <si>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</si>
  <si>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</si>
  <si>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</si>
  <si>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</si>
  <si>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</si>
  <si>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</si>
  <si>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</si>
  <si>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</si>
  <si>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</si>
  <si>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</si>
  <si>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</si>
  <si>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</si>
  <si>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</si>
  <si>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</si>
  <si>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</si>
  <si>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</si>
  <si>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</si>
  <si>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</si>
  <si>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</si>
  <si>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</si>
  <si>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</si>
  <si>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</si>
  <si>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</si>
  <si>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</si>
  <si>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</si>
  <si>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</si>
  <si>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</si>
  <si>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</si>
  <si>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</si>
  <si>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</si>
  <si>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</si>
  <si>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</si>
  <si>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</si>
  <si>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</si>
  <si>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</si>
  <si>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</si>
  <si>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</si>
  <si>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</si>
  <si>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</si>
  <si>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</si>
  <si>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</si>
  <si>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</si>
  <si>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</si>
  <si>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</si>
  <si>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</si>
  <si>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</si>
  <si>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</si>
  <si>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</si>
  <si>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</si>
  <si>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</si>
  <si>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</si>
  <si>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</si>
  <si>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</si>
  <si>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</si>
  <si>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</si>
  <si>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</si>
  <si>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</si>
  <si>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</si>
  <si>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</si>
  <si>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</si>
  <si>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</si>
  <si>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</si>
  <si>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</si>
  <si>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</si>
  <si>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</si>
  <si>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</si>
  <si>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</si>
  <si>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</si>
  <si>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</si>
  <si>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</si>
  <si>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</si>
  <si>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</si>
  <si>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</si>
  <si>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</si>
  <si>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</si>
  <si>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</si>
  <si>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</si>
  <si>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</si>
  <si>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</si>
  <si>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</si>
  <si>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</si>
  <si>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</si>
  <si>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</si>
  <si>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</si>
  <si>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</si>
  <si>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</si>
  <si>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</si>
  <si>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</si>
  <si>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</si>
  <si>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</si>
  <si>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</si>
  <si>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</si>
  <si>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</si>
  <si>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</si>
  <si>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</si>
  <si>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</si>
  <si>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</si>
  <si>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</si>
  <si>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</si>
  <si>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</si>
  <si>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</si>
  <si>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</si>
  <si>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</si>
  <si>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</si>
  <si>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</si>
  <si>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</si>
  <si>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</si>
  <si>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</si>
  <si>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</si>
  <si>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</si>
  <si>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</si>
  <si>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</si>
  <si>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</si>
  <si>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</si>
  <si>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</si>
  <si>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</si>
  <si>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</si>
  <si>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</si>
  <si>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</si>
  <si>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</si>
  <si>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</si>
  <si>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</si>
  <si>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</si>
  <si>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</si>
  <si>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</si>
  <si>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</si>
  <si>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</si>
  <si>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</si>
  <si>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</si>
  <si>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</si>
  <si>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</si>
  <si>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</si>
  <si>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</si>
  <si>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</si>
  <si>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</si>
  <si>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</si>
  <si>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</si>
  <si>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</si>
  <si>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</si>
  <si>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</si>
  <si>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</si>
  <si>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</si>
  <si>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</si>
  <si>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</si>
  <si>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</si>
  <si>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</si>
  <si>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</si>
  <si>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</si>
  <si>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</si>
  <si>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</si>
  <si>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</si>
  <si>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</si>
  <si>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</si>
  <si>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</si>
  <si>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</si>
  <si>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</si>
  <si>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</si>
  <si>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</si>
  <si>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</si>
  <si>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</si>
  <si>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</si>
  <si>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</si>
  <si>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</si>
  <si>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</si>
  <si>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</si>
  <si>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</si>
  <si>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</si>
  <si>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</si>
  <si>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</si>
  <si>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</si>
  <si>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</si>
  <si>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</si>
  <si>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</si>
  <si>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</si>
  <si>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</si>
  <si>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</si>
  <si>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</si>
  <si>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</si>
  <si>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</si>
  <si>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</si>
  <si>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</si>
  <si>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</si>
  <si>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</si>
  <si>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</si>
  <si>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</si>
  <si>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</si>
  <si>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</si>
  <si>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</si>
  <si>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</si>
  <si>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</si>
  <si>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</si>
  <si>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</si>
  <si>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</si>
  <si>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</si>
  <si>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</si>
  <si>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</si>
  <si>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</si>
  <si>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</si>
  <si>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</si>
  <si>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</si>
  <si>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</si>
  <si>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</si>
  <si>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</si>
  <si>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</si>
  <si>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</si>
  <si>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</si>
  <si>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</si>
  <si>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</si>
  <si>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</si>
  <si>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</si>
  <si>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</si>
  <si>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</si>
  <si>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</si>
  <si>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</si>
  <si>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</si>
  <si>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</si>
  <si>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</si>
  <si>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</si>
  <si>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</si>
  <si>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</si>
  <si>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</si>
  <si>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</si>
  <si>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</si>
  <si>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</si>
  <si>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</si>
  <si>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</si>
  <si>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</si>
  <si>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</si>
  <si>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</si>
  <si>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</si>
  <si>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</si>
  <si>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</si>
  <si>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</si>
  <si>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</si>
  <si>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</si>
  <si>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</si>
  <si>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</si>
  <si>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</si>
  <si>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</si>
  <si>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</si>
  <si>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</si>
  <si>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</si>
  <si>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</si>
  <si>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</si>
  <si>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</si>
  <si>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</si>
  <si>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</si>
  <si>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</si>
  <si>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</si>
  <si>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</si>
  <si>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</si>
  <si>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</si>
  <si>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</si>
  <si>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</si>
  <si>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</si>
  <si>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</si>
  <si>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</si>
  <si>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</si>
  <si>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</si>
  <si>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</si>
  <si>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</si>
  <si>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</si>
  <si>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</si>
  <si>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</si>
  <si>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</si>
  <si>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</si>
  <si>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</si>
  <si>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</si>
  <si>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</si>
  <si>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</si>
  <si>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</si>
  <si>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</si>
  <si>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</si>
  <si>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</si>
  <si>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</si>
  <si>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</si>
  <si>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</si>
  <si>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</si>
  <si>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</si>
  <si>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</si>
  <si>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</si>
  <si>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</si>
  <si>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</si>
  <si>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</si>
  <si>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</si>
  <si>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</si>
  <si>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</si>
  <si>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</si>
  <si>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</si>
  <si>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</si>
  <si>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</si>
  <si>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</si>
  <si>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</si>
  <si>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</si>
  <si>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</si>
  <si>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</si>
  <si>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</si>
  <si>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</si>
  <si>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</si>
  <si>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</si>
  <si>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</si>
  <si>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</si>
  <si>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</si>
  <si>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</si>
  <si>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</si>
  <si>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</si>
  <si>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</si>
  <si>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</si>
  <si>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</si>
  <si>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</si>
  <si>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</si>
  <si>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</si>
  <si>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</si>
  <si>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</si>
  <si>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</si>
  <si>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</si>
  <si>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</si>
  <si>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</si>
  <si>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</si>
  <si>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</si>
  <si>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</si>
  <si>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</si>
  <si>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</si>
  <si>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</si>
  <si>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</si>
  <si>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</si>
  <si>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</si>
  <si>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</si>
  <si>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</si>
  <si>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</si>
  <si>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</si>
  <si>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</si>
  <si>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</si>
  <si>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</si>
  <si>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</si>
  <si>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</si>
  <si>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</si>
  <si>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</si>
  <si>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</si>
  <si>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</si>
  <si>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</si>
  <si>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</si>
  <si>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</si>
  <si>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</si>
  <si>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</si>
  <si>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</si>
  <si>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</si>
  <si>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</si>
  <si>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</si>
  <si>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</si>
  <si>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</si>
  <si>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</si>
  <si>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</si>
  <si>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</si>
  <si>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</si>
  <si>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</si>
  <si>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</si>
  <si>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</si>
  <si>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</si>
  <si>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</si>
  <si>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</si>
  <si>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</si>
  <si>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</si>
  <si>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</si>
  <si>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</si>
  <si>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</si>
  <si>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</si>
  <si>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</si>
  <si>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</si>
  <si>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</si>
  <si>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</si>
  <si>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</si>
  <si>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</si>
  <si>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</si>
  <si>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</si>
  <si>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</si>
  <si>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</si>
  <si>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</si>
  <si>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</si>
  <si>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</si>
  <si>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</si>
  <si>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</si>
  <si>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</si>
  <si>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</si>
  <si>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</si>
  <si>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</si>
  <si>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</si>
  <si>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</si>
  <si>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</si>
  <si>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</si>
  <si>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</si>
  <si>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</si>
  <si>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</si>
  <si>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</si>
  <si>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</si>
  <si>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</si>
  <si>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</si>
  <si>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</si>
  <si>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</si>
  <si>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</si>
  <si>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</si>
  <si>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</si>
  <si>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</si>
  <si>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</si>
  <si>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</si>
  <si>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</si>
  <si>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</si>
  <si>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</si>
  <si>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</si>
  <si>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</si>
  <si>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</si>
  <si>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</si>
  <si>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</si>
  <si>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</si>
  <si>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</si>
  <si>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</si>
  <si>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</si>
  <si>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</si>
  <si>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</si>
  <si>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</si>
  <si>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</si>
  <si>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</si>
  <si>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</si>
  <si>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</si>
  <si>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</si>
  <si>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</si>
  <si>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</si>
  <si>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</si>
  <si>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</si>
  <si>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</si>
  <si>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</si>
  <si>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</si>
  <si>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</si>
  <si>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</si>
  <si>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</si>
  <si>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</si>
  <si>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</si>
  <si>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</si>
  <si>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</si>
  <si>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</si>
  <si>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</si>
  <si>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</si>
  <si>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</si>
  <si>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</si>
  <si>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</si>
  <si>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</si>
  <si>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</si>
  <si>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</si>
  <si>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</si>
  <si>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</si>
  <si>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</si>
  <si>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</si>
  <si>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</si>
  <si>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</si>
  <si>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</si>
  <si>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</si>
  <si>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</si>
  <si>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</si>
  <si>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</si>
  <si>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</si>
  <si>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</si>
  <si>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</si>
  <si>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</si>
  <si>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</si>
  <si>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</si>
  <si>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</si>
  <si>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</si>
  <si>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</si>
  <si>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</si>
  <si>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</si>
  <si>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</si>
  <si>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</si>
  <si>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</si>
  <si>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</si>
  <si>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</si>
  <si>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</si>
  <si>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</si>
  <si>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</si>
  <si>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</si>
  <si>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</si>
  <si>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</si>
  <si>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</si>
  <si>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</si>
  <si>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</si>
  <si>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</si>
  <si>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</si>
  <si>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</si>
  <si>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</si>
  <si>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</si>
  <si>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</si>
  <si>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</si>
  <si>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</si>
  <si>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</si>
  <si>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</si>
  <si>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</si>
  <si>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</si>
  <si>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</si>
  <si>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</si>
  <si>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</si>
  <si>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</si>
  <si>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</si>
  <si>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</si>
  <si>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</si>
  <si>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</si>
  <si>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</si>
  <si>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</si>
  <si>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</si>
  <si>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</si>
  <si>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</si>
  <si>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</si>
  <si>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</si>
  <si>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</si>
  <si>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</si>
  <si>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</si>
  <si>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</si>
  <si>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</si>
  <si>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</si>
  <si>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</si>
  <si>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</si>
  <si>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</si>
  <si>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</si>
  <si>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</si>
  <si>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</si>
  <si>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</si>
  <si>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</si>
  <si>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</si>
  <si>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</si>
  <si>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</si>
  <si>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</si>
  <si>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</si>
  <si>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</si>
  <si>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</si>
  <si>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</si>
  <si>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</si>
  <si>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</si>
  <si>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</si>
  <si>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</si>
  <si>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</si>
  <si>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</si>
  <si>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</si>
  <si>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</si>
  <si>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</si>
  <si>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</si>
  <si>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</si>
  <si>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</si>
  <si>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</si>
  <si>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</si>
  <si>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</si>
  <si>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</si>
  <si>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</si>
  <si>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</si>
  <si>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</si>
  <si>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</si>
  <si>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</si>
  <si>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</si>
  <si>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</si>
  <si>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</si>
  <si>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</si>
  <si>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</si>
  <si>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</si>
  <si>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</si>
  <si>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</si>
  <si>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</si>
  <si>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</si>
  <si>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</si>
  <si>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</si>
  <si>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</si>
  <si>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</si>
  <si>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</si>
  <si>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</si>
  <si>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</si>
  <si>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</si>
  <si>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</si>
  <si>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</si>
  <si>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</si>
  <si>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</si>
  <si>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</si>
  <si>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</si>
  <si>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</si>
  <si>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</si>
  <si>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</si>
  <si>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</si>
  <si>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</si>
  <si>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</si>
  <si>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</si>
  <si>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</si>
  <si>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</si>
  <si>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</si>
  <si>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</si>
  <si>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</si>
  <si>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</si>
  <si>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</si>
  <si>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</si>
  <si>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</si>
  <si>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</si>
  <si>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</si>
  <si>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</si>
  <si>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</si>
  <si>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</si>
  <si>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</si>
  <si>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</si>
  <si>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</si>
  <si>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</si>
  <si>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</si>
  <si>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</si>
  <si>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</si>
  <si>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</si>
  <si>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</si>
  <si>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</si>
  <si>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</si>
  <si>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</si>
  <si>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</si>
  <si>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</si>
  <si>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</si>
  <si>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</si>
  <si>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</si>
  <si>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</si>
  <si>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</si>
  <si>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</si>
  <si>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</si>
  <si>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</si>
  <si>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</si>
  <si>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</si>
  <si>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</si>
  <si>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</si>
  <si>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</si>
  <si>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</si>
  <si>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</si>
  <si>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</si>
  <si>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</si>
  <si>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</si>
  <si>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</si>
  <si>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</si>
  <si>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</si>
  <si>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</si>
  <si>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</si>
  <si>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</si>
  <si>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</si>
  <si>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</si>
  <si>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</si>
  <si>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</si>
  <si>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</si>
  <si>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</si>
  <si>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</si>
  <si>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</si>
  <si>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</si>
  <si>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</si>
  <si>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</si>
  <si>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</si>
  <si>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</si>
  <si>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</si>
  <si>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</si>
  <si>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</si>
  <si>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</si>
  <si>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</si>
  <si>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</si>
  <si>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</si>
  <si>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</si>
  <si>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</si>
  <si>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</si>
  <si>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</si>
  <si>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</si>
  <si>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</si>
  <si>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</si>
  <si>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</si>
  <si>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</si>
  <si>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</si>
  <si>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</si>
  <si>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</si>
  <si>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</si>
  <si>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</si>
  <si>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</si>
  <si>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</si>
  <si>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</si>
  <si>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</si>
  <si>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</si>
  <si>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</si>
  <si>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</si>
  <si>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</si>
  <si>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</si>
  <si>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</si>
  <si>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</si>
  <si>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</si>
  <si>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</si>
  <si>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</si>
  <si>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</si>
  <si>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</si>
  <si>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</si>
  <si>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</si>
  <si>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</si>
  <si>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</si>
  <si>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</si>
  <si>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</si>
  <si>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</si>
  <si>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</si>
  <si>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</si>
  <si>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</si>
  <si>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</si>
  <si>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</si>
  <si>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</si>
  <si>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</si>
  <si>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</si>
  <si>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</si>
  <si>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</si>
  <si>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</si>
  <si>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</si>
  <si>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</si>
  <si>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</si>
  <si>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</si>
  <si>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</si>
  <si>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</si>
  <si>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</si>
  <si>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</si>
  <si>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</si>
  <si>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</si>
  <si>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</si>
  <si>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</si>
  <si>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</si>
  <si>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</si>
  <si>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</si>
  <si>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</si>
  <si>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</si>
  <si>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</si>
  <si>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</si>
  <si>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</si>
  <si>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</si>
  <si>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</si>
  <si>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</si>
  <si>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</si>
  <si>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</si>
  <si>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</si>
  <si>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</si>
  <si>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</si>
  <si>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</si>
  <si>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</si>
  <si>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</si>
  <si>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</si>
  <si>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</si>
  <si>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</si>
  <si>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</si>
  <si>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</si>
  <si>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</si>
  <si>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</si>
  <si>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</si>
  <si>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</si>
  <si>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</si>
  <si>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</si>
  <si>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</si>
  <si>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</si>
  <si>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</si>
  <si>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</si>
  <si>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</si>
  <si>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</si>
  <si>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</si>
  <si>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</si>
  <si>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</si>
  <si>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</si>
  <si>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</si>
  <si>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</si>
  <si>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</si>
  <si>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</si>
  <si>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</si>
  <si>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</si>
  <si>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</si>
  <si>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</si>
  <si>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</si>
  <si>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</si>
  <si>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</si>
  <si>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</si>
  <si>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</si>
  <si>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</si>
  <si>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</si>
  <si>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</si>
  <si>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</si>
  <si>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</si>
  <si>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</si>
  <si>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</si>
  <si>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</si>
  <si>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</si>
  <si>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</si>
  <si>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</si>
  <si>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</si>
  <si>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</si>
  <si>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</si>
  <si>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</si>
  <si>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</si>
  <si>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</si>
  <si>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</si>
  <si>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</si>
  <si>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</si>
  <si>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</si>
  <si>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</si>
  <si>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</si>
  <si>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</si>
  <si>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</si>
  <si>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</si>
  <si>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</si>
  <si>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</si>
  <si>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</si>
  <si>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</si>
  <si>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</si>
  <si>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</si>
  <si>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</si>
  <si>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</si>
  <si>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</si>
  <si>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</si>
  <si>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</si>
  <si>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</si>
  <si>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</si>
  <si>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</si>
  <si>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</si>
  <si>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</si>
  <si>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</si>
  <si>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</si>
  <si>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</si>
  <si>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</si>
  <si>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</si>
  <si>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</si>
  <si>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</si>
  <si>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</si>
  <si>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</si>
  <si>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</si>
  <si>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</si>
  <si>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</si>
  <si>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</si>
  <si>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</si>
  <si>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</si>
  <si>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</si>
  <si>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</si>
  <si>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</si>
  <si>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</si>
  <si>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</si>
  <si>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</si>
  <si>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</si>
  <si>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</si>
  <si>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</si>
  <si>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</si>
  <si>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</si>
  <si>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</si>
  <si>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</si>
  <si>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</si>
  <si>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</si>
  <si>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</si>
  <si>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</si>
  <si>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</si>
  <si>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</si>
  <si>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</si>
  <si>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</si>
  <si>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</si>
  <si>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</si>
  <si>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</si>
  <si>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</si>
  <si>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</si>
  <si>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</si>
  <si>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</si>
  <si>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</si>
  <si>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</si>
  <si>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</si>
  <si>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</si>
  <si>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</si>
  <si>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</si>
  <si>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</si>
  <si>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</si>
  <si>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</si>
  <si>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</si>
  <si>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</si>
  <si>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</si>
  <si>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</si>
  <si>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</si>
  <si>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</si>
  <si>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</si>
  <si>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</si>
  <si>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</si>
  <si>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</si>
  <si>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</si>
  <si>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</si>
  <si>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</si>
  <si>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</si>
  <si>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</si>
  <si>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</si>
  <si>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</si>
  <si>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</si>
  <si>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</si>
  <si>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</si>
  <si>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</si>
  <si>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</si>
  <si>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</si>
  <si>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</si>
  <si>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</si>
  <si>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</si>
  <si>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</si>
  <si>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</si>
  <si>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</si>
  <si>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</si>
  <si>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</si>
  <si>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</si>
  <si>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</si>
  <si>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</si>
  <si>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</si>
  <si>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</si>
  <si>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</si>
  <si>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</si>
  <si>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</si>
  <si>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</si>
  <si>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</si>
  <si>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</si>
  <si>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</si>
  <si>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</si>
  <si>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</si>
  <si>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</si>
  <si>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</si>
  <si>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</si>
  <si>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</si>
  <si>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</si>
  <si>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</si>
  <si>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</si>
  <si>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</si>
  <si>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</si>
  <si>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</si>
  <si>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</si>
  <si>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</si>
  <si>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</si>
  <si>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</si>
  <si>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</si>
  <si>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</si>
  <si>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</si>
  <si>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</si>
  <si>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</si>
  <si>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</si>
  <si>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</si>
  <si>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</si>
  <si>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</si>
  <si>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</si>
  <si>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</si>
  <si>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</si>
  <si>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</si>
  <si>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</si>
  <si>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</si>
  <si>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</si>
  <si>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</si>
  <si>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</si>
  <si>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</si>
  <si>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</si>
  <si>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</si>
  <si>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</si>
  <si>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</si>
  <si>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</si>
  <si>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</si>
  <si>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</si>
  <si>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</si>
  <si>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</si>
  <si>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</si>
  <si>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</si>
  <si>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</si>
  <si>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</si>
  <si>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</si>
  <si>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</si>
  <si>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</si>
  <si>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</si>
  <si>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</si>
  <si>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</si>
  <si>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</si>
  <si>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</si>
  <si>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</si>
  <si>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</si>
  <si>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</si>
  <si>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</si>
  <si>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</si>
  <si>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</si>
  <si>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</si>
  <si>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</si>
  <si>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</si>
  <si>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</si>
  <si>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</si>
  <si>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</si>
  <si>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</si>
  <si>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</si>
  <si>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</si>
  <si>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</si>
  <si>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</si>
  <si>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</si>
  <si>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</si>
  <si>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</si>
  <si>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</si>
  <si>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</si>
  <si>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</si>
  <si>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</si>
  <si>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</si>
  <si>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</si>
  <si>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</si>
  <si>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</si>
  <si>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</si>
  <si>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</si>
  <si>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</si>
  <si>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</si>
  <si>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</si>
  <si>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</si>
  <si>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</si>
  <si>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</si>
  <si>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</si>
  <si>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</si>
  <si>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</si>
  <si>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</si>
  <si>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</si>
  <si>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</si>
  <si>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</si>
  <si>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</si>
  <si>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</si>
  <si>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</si>
  <si>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</si>
  <si>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</si>
  <si>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</si>
  <si>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</si>
  <si>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</si>
  <si>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</si>
  <si>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</si>
  <si>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</si>
  <si>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</si>
  <si>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</si>
  <si>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</si>
  <si>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</si>
  <si>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</si>
  <si>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</si>
  <si>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</si>
  <si>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</si>
  <si>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</si>
  <si>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</si>
  <si>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</si>
  <si>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</si>
  <si>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</si>
  <si>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</si>
  <si>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</si>
  <si>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</si>
  <si>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</si>
  <si>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</si>
  <si>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</si>
  <si>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</si>
  <si>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</si>
  <si>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</si>
  <si>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</si>
  <si>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</si>
  <si>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</si>
  <si>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</si>
  <si>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</si>
  <si>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</si>
  <si>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</si>
  <si>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</si>
  <si>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</si>
  <si>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</si>
  <si>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</si>
  <si>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</si>
  <si>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</si>
  <si>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</si>
  <si>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</si>
  <si>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</si>
  <si>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</si>
  <si>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</si>
  <si>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</si>
  <si>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</si>
  <si>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</si>
  <si>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</si>
  <si>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</si>
  <si>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</si>
  <si>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</si>
  <si>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</si>
  <si>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</si>
  <si>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</si>
  <si>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</si>
  <si>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</si>
  <si>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</si>
  <si>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</si>
  <si>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</si>
  <si>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</si>
  <si>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</si>
  <si>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</si>
  <si>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</si>
  <si>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</si>
  <si>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</si>
  <si>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</si>
  <si>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</si>
  <si>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</si>
  <si>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</si>
  <si>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</si>
  <si>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</si>
  <si>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</si>
  <si>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</si>
  <si>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</si>
  <si>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</si>
  <si>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</si>
  <si>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</si>
  <si>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</si>
  <si>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</si>
  <si>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</si>
  <si>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</si>
  <si>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</si>
  <si>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</si>
  <si>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</si>
  <si>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</si>
  <si>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</si>
  <si>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</si>
  <si>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</si>
  <si>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</si>
  <si>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</si>
  <si>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</si>
  <si>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</si>
  <si>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</si>
  <si>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</si>
  <si>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</si>
  <si>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</si>
  <si>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</si>
  <si>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</si>
  <si>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</si>
  <si>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</si>
  <si>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</si>
  <si>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</si>
  <si>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</si>
  <si>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</si>
  <si>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</si>
  <si>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</si>
  <si>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</si>
  <si>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</si>
  <si>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</si>
  <si>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</si>
  <si>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</si>
  <si>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</si>
  <si>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</si>
  <si>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</si>
  <si>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</si>
  <si>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</si>
  <si>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</si>
  <si>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</si>
  <si>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</si>
  <si>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</si>
  <si>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</si>
  <si>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</si>
  <si>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</si>
  <si>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</si>
  <si>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</si>
  <si>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</si>
  <si>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</si>
  <si>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</si>
  <si>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</si>
  <si>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</si>
  <si>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</si>
  <si>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</si>
  <si>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</si>
  <si>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</si>
  <si>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</si>
  <si>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</si>
  <si>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</si>
  <si>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</si>
  <si>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</si>
  <si>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</si>
  <si>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</si>
  <si>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</si>
  <si>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</si>
  <si>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</si>
  <si>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</si>
  <si>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</si>
  <si>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</si>
  <si>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</si>
  <si>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</si>
  <si>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</si>
  <si>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</si>
  <si>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</si>
  <si>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</si>
  <si>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</si>
  <si>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</si>
  <si>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</si>
  <si>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</si>
  <si>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</si>
  <si>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</si>
  <si>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</si>
  <si>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</si>
  <si>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</si>
  <si>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</si>
  <si>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</si>
  <si>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</si>
  <si>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</si>
  <si>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</si>
  <si>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</si>
  <si>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</si>
  <si>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</si>
  <si>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</si>
  <si>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</si>
  <si>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</si>
  <si>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</si>
  <si>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</si>
  <si>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</si>
  <si>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</si>
  <si>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</si>
  <si>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</si>
  <si>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</si>
  <si>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</si>
  <si>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</si>
  <si>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</si>
  <si>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</si>
  <si>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</si>
  <si>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</si>
  <si>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</si>
  <si>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</si>
  <si>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</si>
  <si>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</si>
  <si>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</si>
  <si>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</si>
  <si>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</si>
  <si>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</si>
  <si>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</si>
  <si>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</si>
  <si>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</si>
  <si>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</si>
  <si>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</si>
  <si>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</si>
  <si>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</si>
  <si>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</si>
  <si>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</si>
  <si>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</si>
  <si>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</si>
  <si>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</si>
  <si>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</si>
  <si>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</si>
  <si>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</si>
  <si>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</si>
  <si>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</si>
  <si>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</si>
  <si>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</si>
  <si>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</si>
  <si>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</si>
  <si>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</si>
  <si>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</si>
  <si>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</si>
  <si>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</si>
  <si>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</si>
  <si>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</si>
  <si>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</si>
  <si>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</si>
  <si>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</si>
  <si>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</si>
  <si>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</si>
  <si>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</si>
  <si>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</si>
  <si>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</si>
  <si>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</si>
  <si>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</si>
  <si>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</si>
  <si>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</si>
  <si>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</si>
  <si>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</si>
  <si>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</si>
  <si>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</si>
  <si>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</si>
  <si>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</si>
  <si>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</si>
  <si>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</si>
  <si>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</si>
  <si>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</si>
  <si>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</si>
  <si>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</si>
  <si>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</si>
  <si>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</si>
  <si>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</si>
  <si>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</si>
  <si>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</si>
  <si>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</si>
  <si>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</si>
  <si>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</si>
  <si>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</si>
  <si>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</si>
  <si>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</si>
  <si>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</si>
  <si>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</si>
  <si>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</si>
  <si>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</si>
  <si>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</si>
  <si>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</si>
  <si>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</si>
  <si>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</si>
  <si>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</si>
  <si>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</si>
  <si>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</si>
  <si>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</si>
  <si>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</si>
  <si>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</si>
  <si>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</si>
  <si>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</si>
  <si>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</si>
  <si>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</si>
  <si>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</si>
  <si>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</si>
  <si>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</si>
  <si>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</si>
  <si>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</si>
  <si>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</si>
  <si>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</si>
  <si>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</si>
  <si>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</si>
  <si>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</si>
  <si>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</si>
  <si>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</si>
  <si>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</si>
  <si>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</si>
  <si>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</si>
  <si>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</si>
  <si>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</si>
  <si>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</si>
  <si>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</si>
  <si>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</si>
  <si>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</si>
  <si>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</si>
  <si>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</si>
  <si>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</si>
  <si>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</si>
  <si>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</si>
  <si>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</si>
  <si>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</si>
  <si>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</si>
  <si>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</si>
  <si>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</si>
  <si>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</si>
  <si>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</si>
  <si>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</si>
  <si>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</si>
  <si>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</si>
  <si>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</si>
  <si>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</si>
  <si>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</si>
  <si>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</si>
  <si>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</si>
  <si>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</si>
  <si>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</si>
  <si>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</si>
  <si>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</si>
  <si>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</si>
  <si>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</si>
  <si>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</si>
  <si>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</si>
  <si>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</si>
  <si>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</si>
  <si>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</si>
  <si>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</si>
  <si>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</si>
  <si>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</si>
  <si>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</si>
  <si>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</si>
  <si>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</si>
  <si>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</si>
  <si>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</si>
  <si>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</si>
  <si>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</si>
  <si>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</si>
  <si>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</si>
  <si>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</si>
  <si>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</si>
  <si>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</si>
  <si>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</si>
  <si>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</si>
  <si>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</si>
  <si>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</si>
  <si>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</si>
  <si>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</si>
  <si>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</si>
  <si>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</si>
  <si>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</si>
  <si>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</si>
  <si>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</si>
  <si>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</si>
  <si>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</si>
  <si>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</si>
  <si>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</si>
  <si>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</si>
  <si>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</si>
  <si>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</si>
  <si>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</si>
  <si>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</si>
  <si>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</si>
  <si>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</si>
  <si>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</si>
  <si>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</si>
  <si>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</si>
  <si>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</si>
  <si>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</si>
  <si>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</si>
  <si>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</si>
  <si>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</si>
  <si>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</si>
  <si>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</si>
  <si>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</si>
  <si>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</si>
  <si>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</si>
  <si>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</si>
  <si>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</si>
  <si>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</si>
  <si>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</si>
  <si>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</si>
  <si>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</si>
  <si>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</si>
  <si>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</si>
  <si>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</si>
  <si>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</si>
  <si>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</si>
  <si>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</si>
  <si>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</si>
  <si>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</si>
  <si>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</si>
  <si>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</si>
  <si>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</si>
  <si>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</si>
  <si>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</si>
  <si>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</si>
  <si>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</si>
  <si>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</si>
  <si>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</si>
  <si>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</si>
  <si>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</si>
  <si>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</si>
  <si>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</si>
  <si>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</si>
  <si>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</si>
  <si>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</si>
  <si>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</si>
  <si>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</si>
  <si>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</si>
  <si>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</si>
  <si>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</si>
  <si>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</si>
  <si>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</si>
  <si>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</si>
  <si>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</si>
  <si>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</si>
  <si>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</si>
  <si>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</si>
  <si>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</si>
  <si>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</si>
  <si>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</si>
  <si>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</si>
  <si>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</si>
  <si>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</si>
  <si>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</si>
  <si>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</si>
  <si>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</si>
  <si>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</si>
  <si>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</si>
  <si>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</si>
  <si>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</si>
  <si>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</si>
  <si>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</si>
  <si>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</si>
  <si>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</si>
  <si>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</si>
  <si>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</si>
  <si>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</si>
  <si>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</si>
  <si>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</si>
  <si>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</si>
  <si>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</si>
  <si>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</si>
  <si>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</si>
  <si>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</si>
  <si>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</si>
  <si>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</si>
  <si>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</si>
  <si>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</si>
  <si>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</si>
  <si>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</si>
  <si>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</si>
  <si>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</si>
  <si>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</si>
  <si>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</si>
  <si>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</si>
  <si>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</si>
  <si>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</si>
  <si>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</si>
  <si>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</si>
  <si>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</si>
  <si>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</si>
  <si>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</si>
  <si>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</si>
  <si>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</si>
  <si>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</si>
  <si>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</si>
  <si>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</si>
  <si>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</si>
  <si>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</si>
  <si>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</si>
  <si>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</si>
  <si>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</si>
  <si>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</si>
  <si>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</si>
  <si>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</si>
  <si>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</si>
  <si>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</si>
  <si>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</si>
  <si>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</si>
  <si>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</si>
  <si>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</si>
  <si>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</si>
  <si>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</si>
  <si>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</si>
  <si>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</si>
  <si>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</si>
  <si>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</si>
  <si>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</si>
  <si>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</si>
  <si>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</si>
  <si>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</si>
  <si>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</si>
  <si>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</si>
  <si>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</si>
  <si>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</si>
  <si>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</si>
  <si>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</si>
  <si>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</si>
  <si>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</si>
  <si>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</si>
  <si>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</si>
  <si>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</si>
  <si>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</si>
  <si>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</si>
  <si>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</si>
  <si>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</si>
  <si>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</si>
  <si>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</si>
  <si>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</si>
  <si>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</si>
  <si>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</si>
  <si>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</si>
  <si>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</si>
  <si>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</si>
  <si>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</si>
  <si>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</si>
  <si>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</si>
  <si>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</si>
  <si>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</si>
  <si>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</si>
  <si>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</si>
  <si>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</si>
  <si>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</si>
  <si>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</si>
  <si>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</si>
  <si>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</si>
  <si>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</si>
  <si>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</si>
  <si>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</si>
  <si>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</si>
  <si>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</si>
  <si>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</si>
  <si>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</si>
  <si>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</si>
  <si>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</si>
  <si>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</si>
  <si>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</si>
  <si>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</si>
  <si>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</si>
  <si>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</si>
  <si>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</si>
  <si>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</si>
  <si>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</si>
  <si>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</si>
  <si>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</si>
  <si>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</si>
  <si>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</si>
  <si>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</si>
  <si>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</si>
  <si>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</si>
  <si>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</si>
  <si>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</si>
  <si>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</si>
  <si>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</si>
  <si>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</si>
  <si>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</si>
  <si>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</si>
  <si>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</si>
  <si>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</si>
  <si>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</si>
  <si>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</si>
  <si>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</si>
  <si>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</si>
  <si>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</si>
  <si>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</si>
  <si>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</si>
  <si>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</si>
  <si>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</si>
  <si>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</si>
  <si>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</si>
  <si>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</si>
  <si>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</si>
  <si>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</si>
  <si>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</si>
  <si>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</si>
  <si>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</si>
  <si>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</si>
  <si>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</si>
  <si>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</si>
  <si>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</si>
  <si>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</si>
  <si>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</si>
  <si>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</si>
  <si>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</si>
  <si>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</si>
  <si>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</si>
  <si>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</si>
  <si>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</si>
  <si>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</si>
  <si>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</si>
  <si>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</si>
  <si>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</si>
  <si>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</si>
  <si>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</si>
  <si>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</si>
  <si>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</si>
  <si>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</si>
  <si>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</si>
  <si>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</si>
  <si>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</si>
  <si>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</si>
  <si>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</si>
  <si>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</si>
  <si>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</si>
  <si>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</si>
  <si>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</si>
  <si>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</si>
  <si>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</si>
  <si>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</si>
  <si>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</si>
  <si>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</si>
  <si>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</si>
  <si>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</si>
  <si>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</si>
  <si>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</si>
  <si>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</si>
  <si>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</si>
  <si>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</si>
  <si>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</si>
  <si>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</si>
  <si>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</si>
  <si>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</si>
  <si>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</si>
  <si>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</si>
  <si>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</si>
  <si>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</si>
  <si>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</si>
  <si>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</si>
  <si>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</si>
  <si>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</si>
  <si>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</si>
  <si>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</si>
  <si>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</si>
  <si>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</si>
  <si>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</si>
  <si>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</si>
  <si>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</si>
  <si>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</si>
  <si>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</si>
  <si>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</si>
  <si>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</si>
  <si>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</si>
  <si>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</si>
  <si>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</si>
  <si>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</si>
  <si>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</si>
  <si>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</si>
  <si>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</si>
  <si>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</si>
  <si>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</si>
  <si>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</si>
  <si>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</si>
  <si>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</si>
  <si>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</si>
  <si>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</si>
  <si>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</si>
  <si>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</si>
  <si>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</si>
  <si>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</si>
  <si>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</si>
  <si>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</si>
  <si>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</si>
  <si>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</si>
  <si>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</si>
  <si>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</si>
  <si>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</si>
  <si>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</si>
  <si>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</si>
  <si>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</si>
  <si>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</si>
  <si>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</si>
  <si>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</si>
  <si>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</si>
  <si>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</si>
  <si>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</si>
  <si>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</si>
  <si>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</si>
  <si>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</si>
  <si>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</si>
  <si>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</si>
  <si>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</si>
  <si>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</si>
  <si>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</si>
  <si>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</si>
  <si>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</si>
  <si>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</si>
  <si>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</si>
  <si>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</si>
  <si>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</si>
  <si>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</si>
  <si>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</si>
  <si>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</si>
  <si>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</si>
  <si>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</si>
  <si>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</si>
  <si>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</si>
  <si>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</si>
  <si>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</si>
  <si>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</si>
  <si>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</si>
  <si>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</si>
  <si>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</si>
  <si>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</si>
  <si>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</si>
  <si>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</si>
  <si>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</si>
  <si>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</si>
  <si>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</si>
  <si>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</si>
  <si>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</si>
  <si>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</si>
  <si>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</si>
  <si>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</si>
  <si>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</si>
  <si>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</si>
  <si>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</si>
  <si>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</si>
  <si>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</si>
  <si>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</si>
  <si>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</si>
  <si>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</si>
  <si>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</si>
  <si>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</si>
  <si>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</si>
  <si>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</si>
  <si>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</si>
  <si>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</si>
  <si>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</si>
  <si>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</si>
  <si>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</si>
  <si>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</si>
  <si>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</si>
  <si>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</si>
  <si>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</si>
  <si>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</si>
  <si>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</si>
  <si>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</si>
  <si>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</si>
  <si>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</si>
  <si>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</si>
  <si>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</si>
  <si>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</si>
  <si>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</si>
  <si>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</si>
  <si>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</si>
  <si>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</si>
  <si>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</si>
  <si>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</si>
  <si>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</si>
  <si>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</si>
  <si>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</si>
  <si>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</si>
  <si>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</si>
  <si>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</si>
  <si>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</si>
  <si>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</si>
  <si>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</si>
  <si>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</si>
  <si>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</si>
  <si>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</si>
  <si>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</si>
  <si>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</si>
  <si>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</si>
  <si>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</si>
  <si>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</si>
  <si>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</si>
  <si>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</si>
  <si>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</si>
  <si>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</si>
  <si>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</si>
  <si>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</si>
  <si>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</si>
  <si>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</si>
  <si>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</si>
  <si>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</si>
  <si>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</si>
  <si>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</si>
  <si>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</si>
  <si>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</si>
  <si>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</si>
  <si>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</si>
  <si>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</si>
  <si>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</si>
  <si>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</si>
  <si>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</si>
  <si>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</si>
  <si>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</si>
  <si>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</si>
  <si>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</si>
  <si>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</si>
  <si>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</si>
  <si>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</si>
  <si>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</si>
  <si>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</si>
  <si>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</si>
  <si>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</si>
  <si>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</si>
  <si>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</si>
  <si>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</si>
  <si>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</si>
  <si>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</si>
  <si>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</si>
  <si>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</si>
  <si>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</si>
  <si>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</si>
  <si>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</si>
  <si>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</si>
  <si>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</si>
  <si>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</si>
  <si>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</si>
  <si>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</si>
  <si>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</si>
  <si>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</si>
  <si>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</si>
  <si>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</si>
  <si>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</si>
  <si>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</si>
  <si>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</si>
  <si>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</si>
  <si>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</si>
  <si>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</si>
  <si>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</si>
  <si>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</si>
  <si>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</si>
  <si>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</si>
  <si>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</si>
  <si>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</si>
  <si>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</si>
  <si>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</si>
  <si>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</si>
  <si>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</si>
  <si>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</si>
  <si>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</si>
  <si>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</si>
  <si>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</si>
  <si>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</si>
  <si>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</si>
  <si>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</si>
  <si>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</si>
  <si>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</si>
  <si>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</si>
  <si>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</si>
  <si>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</si>
  <si>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</si>
  <si>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</si>
  <si>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</si>
  <si>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</si>
  <si>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</si>
  <si>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</si>
  <si>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</si>
  <si>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</si>
  <si>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</si>
  <si>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</si>
  <si>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</si>
  <si>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</si>
  <si>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</si>
  <si>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</si>
  <si>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</si>
  <si>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</si>
  <si>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</si>
  <si>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</si>
  <si>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</si>
  <si>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</si>
  <si>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</si>
  <si>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</si>
  <si>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</si>
  <si>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</si>
  <si>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</si>
  <si>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</si>
  <si>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</si>
  <si>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</si>
  <si>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</si>
  <si>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</si>
  <si>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</si>
  <si>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</si>
  <si>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</si>
  <si>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</si>
  <si>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</si>
  <si>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</si>
  <si>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</si>
  <si>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</si>
  <si>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</si>
  <si>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</si>
  <si>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</si>
  <si>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</si>
  <si>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</si>
  <si>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</si>
  <si>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</si>
  <si>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</si>
  <si>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</si>
  <si>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</si>
  <si>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</si>
  <si>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</si>
  <si>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</si>
  <si>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</si>
  <si>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</si>
  <si>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</si>
  <si>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</si>
  <si>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</si>
  <si>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</si>
  <si>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</si>
  <si>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</si>
  <si>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</si>
  <si>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</si>
  <si>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</si>
  <si>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</si>
  <si>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</si>
  <si>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</si>
  <si>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</si>
  <si>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</si>
  <si>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</si>
  <si>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</si>
  <si>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</si>
  <si>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</si>
  <si>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</si>
  <si>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</si>
  <si>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</si>
  <si>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</si>
  <si>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</si>
  <si>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</si>
  <si>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</si>
  <si>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</si>
  <si>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</si>
  <si>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</si>
  <si>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</si>
  <si>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</si>
  <si>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</si>
  <si>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</si>
  <si>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</si>
  <si>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</si>
  <si>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</si>
  <si>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</si>
  <si>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</si>
  <si>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</si>
  <si>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</si>
  <si>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</si>
  <si>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</si>
  <si>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</si>
  <si>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</si>
  <si>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</si>
  <si>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</si>
  <si>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</si>
  <si>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</si>
  <si>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</si>
  <si>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</si>
  <si>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</si>
  <si>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</si>
  <si>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</si>
  <si>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</si>
  <si>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</si>
  <si>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</si>
  <si>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</si>
  <si>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</si>
  <si>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</si>
  <si>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</si>
  <si>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</si>
  <si>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</si>
  <si>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</si>
  <si>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</si>
  <si>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</si>
  <si>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</si>
  <si>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</si>
  <si>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</si>
  <si>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</si>
  <si>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</si>
  <si>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</si>
  <si>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</si>
  <si>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</si>
  <si>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</si>
  <si>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</si>
  <si>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</si>
  <si>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</si>
  <si>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</si>
  <si>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</si>
  <si>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</si>
  <si>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</si>
  <si>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</si>
  <si>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</si>
  <si>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</si>
  <si>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</si>
  <si>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</si>
  <si>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</si>
  <si>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</si>
  <si>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</si>
  <si>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</si>
  <si>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</si>
  <si>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</si>
  <si>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</si>
  <si>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</si>
  <si>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</si>
  <si>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</si>
  <si>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</si>
  <si>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</si>
  <si>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</si>
  <si>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</si>
  <si>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</si>
  <si>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</si>
  <si>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</si>
  <si>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</si>
  <si>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</si>
  <si>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</si>
  <si>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</si>
  <si>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</si>
  <si>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</si>
  <si>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</si>
  <si>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</si>
  <si>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</si>
  <si>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</si>
  <si>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</si>
  <si>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</si>
  <si>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</si>
  <si>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</si>
  <si>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</si>
  <si>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</si>
  <si>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</si>
  <si>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</si>
  <si>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</si>
  <si>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</si>
  <si>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</si>
  <si>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</si>
  <si>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</si>
  <si>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</si>
  <si>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</si>
  <si>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</si>
  <si>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</si>
  <si>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</si>
  <si>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</si>
  <si>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</si>
  <si>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</si>
  <si>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</si>
  <si>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</si>
  <si>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</si>
  <si>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</si>
  <si>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</si>
  <si>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</si>
  <si>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</si>
  <si>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</si>
  <si>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</si>
  <si>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</si>
  <si>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</si>
  <si>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</si>
  <si>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</si>
  <si>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</si>
  <si>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</si>
  <si>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</si>
  <si>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</si>
  <si>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</si>
  <si>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</si>
  <si>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</si>
  <si>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</si>
  <si>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</si>
  <si>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</si>
  <si>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</si>
  <si>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</si>
  <si>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</si>
  <si>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</si>
  <si>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</si>
  <si>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</si>
  <si>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</si>
  <si>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</si>
  <si>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</si>
  <si>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</si>
  <si>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</si>
  <si>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</si>
  <si>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</si>
  <si>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</si>
  <si>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</si>
  <si>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</si>
  <si>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</si>
  <si>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</si>
  <si>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</si>
  <si>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</si>
  <si>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</si>
  <si>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</si>
  <si>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</si>
  <si>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</si>
  <si>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</si>
  <si>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</si>
  <si>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</si>
  <si>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</si>
  <si>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</si>
  <si>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</si>
  <si>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</si>
  <si>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</si>
  <si>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</si>
  <si>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</si>
  <si>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</si>
  <si>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</si>
  <si>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</si>
  <si>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</si>
  <si>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</si>
  <si>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</si>
  <si>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</si>
  <si>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</si>
  <si>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</si>
  <si>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</si>
  <si>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</si>
  <si>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</si>
  <si>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</si>
  <si>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</si>
  <si>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</si>
  <si>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</si>
  <si>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</si>
  <si>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</si>
  <si>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</si>
  <si>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</si>
  <si>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</si>
  <si>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</si>
  <si>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</si>
  <si>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</si>
  <si>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</si>
  <si>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</si>
  <si>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</si>
  <si>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</si>
  <si>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</si>
  <si>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</si>
  <si>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</si>
  <si>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</si>
  <si>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</si>
  <si>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</si>
  <si>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</si>
  <si>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</si>
  <si>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</si>
  <si>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</si>
  <si>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</si>
  <si>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</si>
  <si>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</si>
  <si>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</si>
  <si>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</si>
  <si>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</si>
  <si>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</si>
  <si>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</si>
  <si>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</si>
  <si>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</si>
  <si>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</si>
  <si>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</si>
  <si>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</si>
  <si>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</si>
  <si>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</si>
  <si>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</si>
  <si>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</si>
  <si>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</si>
  <si>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</si>
  <si>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</si>
  <si>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</si>
  <si>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</si>
  <si>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</si>
  <si>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</si>
  <si>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</si>
  <si>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</si>
  <si>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</si>
  <si>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</si>
  <si>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</si>
  <si>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</si>
  <si>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</si>
  <si>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</si>
  <si>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</si>
  <si>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</si>
  <si>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</si>
  <si>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</si>
  <si>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</si>
  <si>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</si>
  <si>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</si>
  <si>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</si>
  <si>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</si>
  <si>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</si>
  <si>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</si>
  <si>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</si>
  <si>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</si>
  <si>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</si>
  <si>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</si>
  <si>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</si>
  <si>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</si>
  <si>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</si>
  <si>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</si>
  <si>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</si>
  <si>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</si>
  <si>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</si>
  <si>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</si>
  <si>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</si>
  <si>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</si>
  <si>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</si>
  <si>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</si>
  <si>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</si>
  <si>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</si>
  <si>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</si>
  <si>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</si>
  <si>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</si>
  <si>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</si>
  <si>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</si>
  <si>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</si>
  <si>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</si>
  <si>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</si>
  <si>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</si>
  <si>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</si>
  <si>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</si>
  <si>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</si>
  <si>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</si>
  <si>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</si>
  <si>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</si>
  <si>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</si>
  <si>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</si>
  <si>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</si>
  <si>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</si>
  <si>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</si>
  <si>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</si>
  <si>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</si>
  <si>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</si>
  <si>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</si>
  <si>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</si>
  <si>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</si>
  <si>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</si>
  <si>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</si>
  <si>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</si>
  <si>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</si>
  <si>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</si>
  <si>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</si>
  <si>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</si>
  <si>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</si>
  <si>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</si>
  <si>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</si>
  <si>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</si>
  <si>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</si>
  <si>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</si>
  <si>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</si>
  <si>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</si>
  <si>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</si>
  <si>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</si>
  <si>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</si>
  <si>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</si>
  <si>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</si>
  <si>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</si>
  <si>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</si>
  <si>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</si>
  <si>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</si>
  <si>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</si>
  <si>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</si>
  <si>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</si>
  <si>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</si>
  <si>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</si>
  <si>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</si>
  <si>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</si>
  <si>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</si>
  <si>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</si>
  <si>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</si>
  <si>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</si>
  <si>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</si>
  <si>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</si>
  <si>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</si>
  <si>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</si>
  <si>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</si>
  <si>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</si>
  <si>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</si>
  <si>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</si>
  <si>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</si>
  <si>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</si>
  <si>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</si>
  <si>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</si>
  <si>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</si>
  <si>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</si>
  <si>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</si>
  <si>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</si>
  <si>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</si>
  <si>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</si>
  <si>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</si>
  <si>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</si>
  <si>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</si>
  <si>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</si>
  <si>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</si>
  <si>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</si>
  <si>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</si>
  <si>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</si>
  <si>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</si>
  <si>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</si>
  <si>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</si>
  <si>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</si>
  <si>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</si>
  <si>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</si>
  <si>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</si>
  <si>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</si>
  <si>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</si>
  <si>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</si>
  <si>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</si>
  <si>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</si>
  <si>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</si>
  <si>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</si>
  <si>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</si>
  <si>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</si>
  <si>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</si>
  <si>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</si>
  <si>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</si>
  <si>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</si>
  <si>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</si>
  <si>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</si>
  <si>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</si>
  <si>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</si>
  <si>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</si>
  <si>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</si>
  <si>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</si>
  <si>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</si>
  <si>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</si>
  <si>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</si>
  <si>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</si>
  <si>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</si>
  <si>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</si>
  <si>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</si>
  <si>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</si>
  <si>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</si>
  <si>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</si>
  <si>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</si>
  <si>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</si>
  <si>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</si>
  <si>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</si>
  <si>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</si>
  <si>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</si>
  <si>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</si>
  <si>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</si>
  <si>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</si>
  <si>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</si>
  <si>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</si>
  <si>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</si>
  <si>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</si>
  <si>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</si>
  <si>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</si>
  <si>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</si>
  <si>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</si>
  <si>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</si>
  <si>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</si>
  <si>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</si>
  <si>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</si>
  <si>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</si>
  <si>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</si>
  <si>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</si>
  <si>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</si>
  <si>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</si>
  <si>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</si>
  <si>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</si>
  <si>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</si>
  <si>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</si>
  <si>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</si>
  <si>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</si>
  <si>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</si>
  <si>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</si>
  <si>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</si>
  <si>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</si>
  <si>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</si>
  <si>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</si>
  <si>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</si>
  <si>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</si>
  <si>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</si>
  <si>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</si>
  <si>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</si>
  <si>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</si>
  <si>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</si>
  <si>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</si>
  <si>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</si>
  <si>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</si>
  <si>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</si>
  <si>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</si>
  <si>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</si>
  <si>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</si>
  <si>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</si>
  <si>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</si>
  <si>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</si>
  <si>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</si>
  <si>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</si>
  <si>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</si>
  <si>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</si>
  <si>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</si>
  <si>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</si>
  <si>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</si>
  <si>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</si>
  <si>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</si>
  <si>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</si>
  <si>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</si>
  <si>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</si>
  <si>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</si>
  <si>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</si>
  <si>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</si>
  <si>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</si>
  <si>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</si>
  <si>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</si>
  <si>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</si>
  <si>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</si>
  <si>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</si>
  <si>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</si>
  <si>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</si>
  <si>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</si>
  <si>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</si>
  <si>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</si>
  <si>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</si>
  <si>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</si>
  <si>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</si>
  <si>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</si>
  <si>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</si>
  <si>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</si>
  <si>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</si>
  <si>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</si>
  <si>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</si>
  <si>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</si>
  <si>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</si>
  <si>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</si>
  <si>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</si>
  <si>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</si>
  <si>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</si>
  <si>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</si>
  <si>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</si>
  <si>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</si>
  <si>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</si>
  <si>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</si>
  <si>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</si>
  <si>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</si>
  <si>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</si>
  <si>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</si>
  <si>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</si>
  <si>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</si>
  <si>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</si>
  <si>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</si>
  <si>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</si>
  <si>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</si>
  <si>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</si>
  <si>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</si>
  <si>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</si>
  <si>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</si>
  <si>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</si>
  <si>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</si>
  <si>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</si>
  <si>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</si>
  <si>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</si>
  <si>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</si>
  <si>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</si>
  <si>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</si>
  <si>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</si>
  <si>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</si>
  <si>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</si>
  <si>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</si>
  <si>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</si>
  <si>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</si>
  <si>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</si>
  <si>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</si>
  <si>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</si>
  <si>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</si>
  <si>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</si>
  <si>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</si>
  <si>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</si>
  <si>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</si>
  <si>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</si>
  <si>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</si>
  <si>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</si>
  <si>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</si>
  <si>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</si>
  <si>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</si>
  <si>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</si>
  <si>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</si>
  <si>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</si>
  <si>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</si>
  <si>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</si>
  <si>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</si>
  <si>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</si>
  <si>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</si>
  <si>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</si>
  <si>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</si>
  <si>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</si>
  <si>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</si>
  <si>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</si>
  <si>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</si>
  <si>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</si>
  <si>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</si>
  <si>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</si>
  <si>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</si>
  <si>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</si>
  <si>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</si>
  <si>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</si>
  <si>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</si>
  <si>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</si>
  <si>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</si>
  <si>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</si>
  <si>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</si>
  <si>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</si>
  <si>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</si>
  <si>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</si>
  <si>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</si>
  <si>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</si>
  <si>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</si>
  <si>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</si>
  <si>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</si>
  <si>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</si>
  <si>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</si>
  <si>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</si>
  <si>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</si>
  <si>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</si>
  <si>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</si>
  <si>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</si>
  <si>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</si>
  <si>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</si>
  <si>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</si>
  <si>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</si>
  <si>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</si>
  <si>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</si>
  <si>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</si>
  <si>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</si>
  <si>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</si>
  <si>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</si>
  <si>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</si>
  <si>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</si>
  <si>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</si>
  <si>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</si>
  <si>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</si>
  <si>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</si>
  <si>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</si>
  <si>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</si>
  <si>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</si>
  <si>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</si>
  <si>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</si>
  <si>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</si>
  <si>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</si>
  <si>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</si>
  <si>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</si>
  <si>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</si>
  <si>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</si>
  <si>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</si>
  <si>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</si>
  <si>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</si>
  <si>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</si>
  <si>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</si>
  <si>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</si>
  <si>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</si>
  <si>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</si>
  <si>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</si>
  <si>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</si>
  <si>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</si>
  <si>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</si>
  <si>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</si>
  <si>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</si>
  <si>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</si>
  <si>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</si>
  <si>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</si>
  <si>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</si>
  <si>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</si>
  <si>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</si>
  <si>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</si>
  <si>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</si>
  <si>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</si>
  <si>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</si>
  <si>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</si>
  <si>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</si>
  <si>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</si>
  <si>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</si>
  <si>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</si>
  <si>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</si>
  <si>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</si>
  <si>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</si>
  <si>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</si>
  <si>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</si>
  <si>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</si>
  <si>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</si>
  <si>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</si>
  <si>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</si>
  <si>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</si>
  <si>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</si>
  <si>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</si>
  <si>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</si>
  <si>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</si>
  <si>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</si>
  <si>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</si>
  <si>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</si>
  <si>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</si>
  <si>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</si>
  <si>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</si>
  <si>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</si>
  <si>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</si>
  <si>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</si>
  <si>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</si>
  <si>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</si>
  <si>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</si>
  <si>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</si>
  <si>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</si>
  <si>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</si>
  <si>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</si>
  <si>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</si>
  <si>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</si>
  <si>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</si>
  <si>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</si>
  <si>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</si>
  <si>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</si>
  <si>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</si>
  <si>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</si>
  <si>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</si>
  <si>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</si>
  <si>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</si>
  <si>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</si>
  <si>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</si>
  <si>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</si>
  <si>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</si>
  <si>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</si>
  <si>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</si>
  <si>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</si>
  <si>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</si>
  <si>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</si>
  <si>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</si>
  <si>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</si>
  <si>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</si>
  <si>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</si>
  <si>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</si>
  <si>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</si>
  <si>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</si>
  <si>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</si>
  <si>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</si>
  <si>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</si>
  <si>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</si>
  <si>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</si>
  <si>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</si>
  <si>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</si>
  <si>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</si>
  <si>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</si>
  <si>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</si>
  <si>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</si>
  <si>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</si>
  <si>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</si>
  <si>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</si>
  <si>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</si>
  <si>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</si>
  <si>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</si>
  <si>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</si>
  <si>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</si>
  <si>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</si>
  <si>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</si>
  <si>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</si>
  <si>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</si>
  <si>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</si>
  <si>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</si>
  <si>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</si>
  <si>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</si>
  <si>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</si>
  <si>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</si>
  <si>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</si>
  <si>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</si>
  <si>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</si>
  <si>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</si>
  <si>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</si>
  <si>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</si>
  <si>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</si>
  <si>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</si>
  <si>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</si>
  <si>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</si>
  <si>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</si>
  <si>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</si>
  <si>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</si>
  <si>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</si>
  <si>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</si>
  <si>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</si>
  <si>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</si>
  <si>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</si>
  <si>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</si>
  <si>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</si>
  <si>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</si>
  <si>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</si>
  <si>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</si>
  <si>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</si>
  <si>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</si>
  <si>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</si>
  <si>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</si>
  <si>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</si>
  <si>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</si>
  <si>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</si>
  <si>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</si>
  <si>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</si>
  <si>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</si>
  <si>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</si>
  <si>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</si>
  <si>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</si>
  <si>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</si>
  <si>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</si>
  <si>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</si>
  <si>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</si>
  <si>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</si>
  <si>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</si>
  <si>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</si>
  <si>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</si>
  <si>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</si>
  <si>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</si>
  <si>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</si>
  <si>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</si>
  <si>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</si>
  <si>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</si>
  <si>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</si>
  <si>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</si>
  <si>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</si>
  <si>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</si>
  <si>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</si>
  <si>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</si>
  <si>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</si>
  <si>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</si>
  <si>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</si>
  <si>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</si>
  <si>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</si>
  <si>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</si>
  <si>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</si>
  <si>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</si>
  <si>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</si>
  <si>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</si>
  <si>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</si>
  <si>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</si>
  <si>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</si>
  <si>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</si>
  <si>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</si>
  <si>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</si>
  <si>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</si>
  <si>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</si>
  <si>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</si>
  <si>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</si>
  <si>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</si>
  <si>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</si>
  <si>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</si>
  <si>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</si>
  <si>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</si>
  <si>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</si>
  <si>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</si>
  <si>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</si>
  <si>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</si>
  <si>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</si>
  <si>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</si>
  <si>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</si>
  <si>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</si>
  <si>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</si>
  <si>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</si>
  <si>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</si>
  <si>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</si>
  <si>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</si>
  <si>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</si>
  <si>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</si>
  <si>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</si>
  <si>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</si>
  <si>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</si>
  <si>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</si>
  <si>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</si>
  <si>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</si>
  <si>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</si>
  <si>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</si>
  <si>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</si>
  <si>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</si>
  <si>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</si>
  <si>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</si>
  <si>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</si>
  <si>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</si>
  <si>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</si>
  <si>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</si>
  <si>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</si>
  <si>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</si>
  <si>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</si>
  <si>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</si>
  <si>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</si>
  <si>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</si>
  <si>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</si>
  <si>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</si>
  <si>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</si>
  <si>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</si>
  <si>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</si>
  <si>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</si>
  <si>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</si>
  <si>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</si>
  <si>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</si>
  <si>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</si>
  <si>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</si>
  <si>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</si>
  <si>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</si>
  <si>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</si>
  <si>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</si>
  <si>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</si>
  <si>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</si>
  <si>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</si>
  <si>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</si>
  <si>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</si>
  <si>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</si>
  <si>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</si>
  <si>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</si>
  <si>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</si>
  <si>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</si>
  <si>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</si>
  <si>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</si>
  <si>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</si>
  <si>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</si>
  <si>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</si>
  <si>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</si>
  <si>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</si>
  <si>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</si>
  <si>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</si>
  <si>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</si>
  <si>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</si>
  <si>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</si>
  <si>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</si>
  <si>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</si>
  <si>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</si>
  <si>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</si>
  <si>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</si>
  <si>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</si>
  <si>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</si>
  <si>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</si>
  <si>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</si>
  <si>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</si>
  <si>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</si>
  <si>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</si>
  <si>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</si>
  <si>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</si>
  <si>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</si>
  <si>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</si>
  <si>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</si>
  <si>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</si>
  <si>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</si>
  <si>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</si>
  <si>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</si>
  <si>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</si>
  <si>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</si>
  <si>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</si>
  <si>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</si>
  <si>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</si>
  <si>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</si>
  <si>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</si>
  <si>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</si>
  <si>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</si>
  <si>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</si>
  <si>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</si>
  <si>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</si>
  <si>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</si>
  <si>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</si>
  <si>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</si>
  <si>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</si>
  <si>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</si>
  <si>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</si>
  <si>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</si>
  <si>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</si>
  <si>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</si>
  <si>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</si>
  <si>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</si>
  <si>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</si>
  <si>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</si>
  <si>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</si>
  <si>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</si>
  <si>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</si>
  <si>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</si>
  <si>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</si>
  <si>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</si>
  <si>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</si>
  <si>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</si>
  <si>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</si>
  <si>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</si>
  <si>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</si>
  <si>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</si>
  <si>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</si>
  <si>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</si>
  <si>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</si>
  <si>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</si>
  <si>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</si>
  <si>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</si>
  <si>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</si>
  <si>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</si>
  <si>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</si>
  <si>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</si>
  <si>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</si>
  <si>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</si>
  <si>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</si>
  <si>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</si>
  <si>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</si>
  <si>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</si>
  <si>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</si>
  <si>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</si>
  <si>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</si>
  <si>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</si>
  <si>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</si>
  <si>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</si>
  <si>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</si>
  <si>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</si>
  <si>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</si>
  <si>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</si>
  <si>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</si>
  <si>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</si>
  <si>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</si>
  <si>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</si>
  <si>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</si>
  <si>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</si>
  <si>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</si>
  <si>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</si>
  <si>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</si>
  <si>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</si>
  <si>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</si>
  <si>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</si>
  <si>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</si>
  <si>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</si>
  <si>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</si>
  <si>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</si>
  <si>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</si>
  <si>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</si>
  <si>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</si>
  <si>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</si>
  <si>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</si>
  <si>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</si>
  <si>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</si>
  <si>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</si>
  <si>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</si>
  <si>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</si>
  <si>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</si>
  <si>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</si>
  <si>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</si>
  <si>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</si>
  <si>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</si>
  <si>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</si>
  <si>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</si>
  <si>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</si>
  <si>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</si>
  <si>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</si>
  <si>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</si>
  <si>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</si>
  <si>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</si>
  <si>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</si>
  <si>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</si>
  <si>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</si>
  <si>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</si>
  <si>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</si>
  <si>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</si>
  <si>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</si>
  <si>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</si>
  <si>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</si>
  <si>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</si>
  <si>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</si>
  <si>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</si>
  <si>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</si>
  <si>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</si>
  <si>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</si>
  <si>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</si>
  <si>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</si>
  <si>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</si>
  <si>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</si>
  <si>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</si>
  <si>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</si>
  <si>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</si>
  <si>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</si>
  <si>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</si>
  <si>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</si>
  <si>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</si>
  <si>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</si>
  <si>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</si>
  <si>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</si>
  <si>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</si>
  <si>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</si>
  <si>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</si>
  <si>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</si>
  <si>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</si>
  <si>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</si>
  <si>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</si>
  <si>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</si>
  <si>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</si>
  <si>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</si>
  <si>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</si>
  <si>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</si>
  <si>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</si>
  <si>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</si>
  <si>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</si>
  <si>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</si>
  <si>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</si>
  <si>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</si>
  <si>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</si>
  <si>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</si>
  <si>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</si>
  <si>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</si>
  <si>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</si>
  <si>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</si>
  <si>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</si>
  <si>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</si>
  <si>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</si>
  <si>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</si>
  <si>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</si>
  <si>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</si>
  <si>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</si>
  <si>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</si>
  <si>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</si>
  <si>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</si>
  <si>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</si>
  <si>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</si>
  <si>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</si>
  <si>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</si>
  <si>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</si>
  <si>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</si>
  <si>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</si>
  <si>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</si>
  <si>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</si>
  <si>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</si>
  <si>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</si>
  <si>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</si>
  <si>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</si>
  <si>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</si>
  <si>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</si>
  <si>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</si>
  <si>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</si>
  <si>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</si>
  <si>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</si>
  <si>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</si>
  <si>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</si>
  <si>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</si>
  <si>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</si>
  <si>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</si>
  <si>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</si>
  <si>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</si>
  <si>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</si>
  <si>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</si>
  <si>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</si>
  <si>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</si>
  <si>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</si>
  <si>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</si>
  <si>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</si>
  <si>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</si>
  <si>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</si>
  <si>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</si>
  <si>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</si>
  <si>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</si>
  <si>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</si>
  <si>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</si>
  <si>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</si>
  <si>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</si>
  <si>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</si>
  <si>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</si>
  <si>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</si>
  <si>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</si>
  <si>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</si>
  <si>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</si>
  <si>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</si>
  <si>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</si>
  <si>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</si>
  <si>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</si>
  <si>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</si>
  <si>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</si>
  <si>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</si>
  <si>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</si>
  <si>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</si>
  <si>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</si>
  <si>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</si>
  <si>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</si>
  <si>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</si>
  <si>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</si>
  <si>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</si>
  <si>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</si>
  <si>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</si>
  <si>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</si>
  <si>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</si>
  <si>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</si>
  <si>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</si>
  <si>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</si>
  <si>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</si>
  <si>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</si>
  <si>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</si>
  <si>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</si>
  <si>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</si>
  <si>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</si>
  <si>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</si>
  <si>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</si>
  <si>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</si>
  <si>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</si>
  <si>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</si>
  <si>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</si>
  <si>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</si>
  <si>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</si>
  <si>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</si>
  <si>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</si>
  <si>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</si>
  <si>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</si>
  <si>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</si>
  <si>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</si>
  <si>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</si>
  <si>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</si>
  <si>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</si>
  <si>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</si>
  <si>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</si>
  <si>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</si>
  <si>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</si>
  <si>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</si>
  <si>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</si>
  <si>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</si>
  <si>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</si>
  <si>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</si>
  <si>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</si>
  <si>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</si>
  <si>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</si>
  <si>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</si>
  <si>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</si>
  <si>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</si>
  <si>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</si>
  <si>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</si>
  <si>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</si>
  <si>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</si>
  <si>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</si>
  <si>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</si>
  <si>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</si>
  <si>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</si>
  <si>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</si>
  <si>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</si>
  <si>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</si>
  <si>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</si>
  <si>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</si>
  <si>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</si>
  <si>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</si>
  <si>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</si>
  <si>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</si>
  <si>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</si>
  <si>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</si>
  <si>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</si>
  <si>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</si>
  <si>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</si>
  <si>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</si>
  <si>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</si>
  <si>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</si>
  <si>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</si>
  <si>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</si>
  <si>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</si>
  <si>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</si>
  <si>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</si>
  <si>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</si>
  <si>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</si>
  <si>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</si>
  <si>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</si>
  <si>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</si>
  <si>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</si>
  <si>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</si>
  <si>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</si>
  <si>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</si>
  <si>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</si>
  <si>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</si>
  <si>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</si>
  <si>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</si>
  <si>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</si>
  <si>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</si>
  <si>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</si>
  <si>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</si>
  <si>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</si>
  <si>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</si>
  <si>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</si>
  <si>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</si>
  <si>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</si>
  <si>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</si>
  <si>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</si>
  <si>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</si>
  <si>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</si>
  <si>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</si>
  <si>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</si>
  <si>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</si>
  <si>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</si>
  <si>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</si>
  <si>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</si>
  <si>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</si>
  <si>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</si>
  <si>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</si>
  <si>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</si>
  <si>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</si>
  <si>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</si>
  <si>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</si>
  <si>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</si>
  <si>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</si>
  <si>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</si>
  <si>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</si>
  <si>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</si>
  <si>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</si>
  <si>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</si>
  <si>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</si>
  <si>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</si>
  <si>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</si>
  <si>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</si>
  <si>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</si>
  <si>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</si>
  <si>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</si>
  <si>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</si>
  <si>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</si>
  <si>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</si>
  <si>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</si>
  <si>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</si>
  <si>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</si>
  <si>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</si>
  <si>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</si>
  <si>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</si>
  <si>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</si>
  <si>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</si>
  <si>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</si>
  <si>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</si>
  <si>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</si>
  <si>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</si>
  <si>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</si>
  <si>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</si>
  <si>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</si>
  <si>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</si>
  <si>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</si>
  <si>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</si>
  <si>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</si>
  <si>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</si>
  <si>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</si>
  <si>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</si>
  <si>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</si>
  <si>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</si>
  <si>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</si>
  <si>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</si>
  <si>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</si>
  <si>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</si>
  <si>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</si>
  <si>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</si>
  <si>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</si>
  <si>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</si>
  <si>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</si>
  <si>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</si>
  <si>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</si>
  <si>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</si>
  <si>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</si>
  <si>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</si>
  <si>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</si>
  <si>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</si>
  <si>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</si>
  <si>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</si>
  <si>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</si>
  <si>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</si>
  <si>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</si>
  <si>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</si>
  <si>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</si>
  <si>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</si>
  <si>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</si>
  <si>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</si>
  <si>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</si>
  <si>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</si>
  <si>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</si>
  <si>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</si>
  <si>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</si>
  <si>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</si>
  <si>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</si>
  <si>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</si>
  <si>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</si>
  <si>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</si>
  <si>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</si>
  <si>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</si>
  <si>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</si>
  <si>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</si>
  <si>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</si>
  <si>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</si>
  <si>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</si>
  <si>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</si>
  <si>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</si>
  <si>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</si>
  <si>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</si>
  <si>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</si>
  <si>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</si>
  <si>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</si>
  <si>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</si>
  <si>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</si>
  <si>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</si>
  <si>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</si>
  <si>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</si>
  <si>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</si>
  <si>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</si>
  <si>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</si>
  <si>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</si>
  <si>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</si>
  <si>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</si>
  <si>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</si>
  <si>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</si>
  <si>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</si>
  <si>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</si>
  <si>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</si>
  <si>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</si>
  <si>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</si>
  <si>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</si>
  <si>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</si>
  <si>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</si>
  <si>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</si>
  <si>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</si>
  <si>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</si>
  <si>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</si>
  <si>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</si>
  <si>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</si>
  <si>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</si>
  <si>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</si>
  <si>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</si>
  <si>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</si>
  <si>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</si>
  <si>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</si>
  <si>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</si>
  <si>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</si>
  <si>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</si>
  <si>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</si>
  <si>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</si>
  <si>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</si>
  <si>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</si>
  <si>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</si>
  <si>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</si>
  <si>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</si>
  <si>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</si>
  <si>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</si>
  <si>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</si>
  <si>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</si>
  <si>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</si>
  <si>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</si>
  <si>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</si>
  <si>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</si>
  <si>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</si>
  <si>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</si>
  <si>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</si>
  <si>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</si>
  <si>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</si>
  <si>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</si>
  <si>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</si>
  <si>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</si>
  <si>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</si>
  <si>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</si>
  <si>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</si>
  <si>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</si>
  <si>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</si>
  <si>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</si>
  <si>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</si>
  <si>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</si>
  <si>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</si>
  <si>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</si>
  <si>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</si>
  <si>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</si>
  <si>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</si>
  <si>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</si>
  <si>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</si>
  <si>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</si>
  <si>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</si>
  <si>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</si>
  <si>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</si>
  <si>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</si>
  <si>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</si>
  <si>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</si>
  <si>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</si>
  <si>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</si>
  <si>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</si>
  <si>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</si>
  <si>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</si>
  <si>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</si>
  <si>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</si>
  <si>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</si>
  <si>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</si>
  <si>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</si>
  <si>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</si>
  <si>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</si>
  <si>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</si>
  <si>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</si>
  <si>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</si>
  <si>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</si>
  <si>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</si>
  <si>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</si>
  <si>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</si>
  <si>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</si>
  <si>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</si>
  <si>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</si>
  <si>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</si>
  <si>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</si>
  <si>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</si>
  <si>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</si>
  <si>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</si>
  <si>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</si>
  <si>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</si>
  <si>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</si>
  <si>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</si>
  <si>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</si>
  <si>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</si>
  <si>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</si>
  <si>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</si>
  <si>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</si>
  <si>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</si>
  <si>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</si>
  <si>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</si>
  <si>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</si>
  <si>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</si>
  <si>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</si>
  <si>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</si>
  <si>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</si>
  <si>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</si>
  <si>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</si>
  <si>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</si>
  <si>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</si>
  <si>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</si>
  <si>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</si>
  <si>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</si>
  <si>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</si>
  <si>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</si>
  <si>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</si>
  <si>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</si>
  <si>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</si>
  <si>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</si>
  <si>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</si>
  <si>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</si>
  <si>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</si>
  <si>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</si>
  <si>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</si>
  <si>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</si>
  <si>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</si>
  <si>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</si>
  <si>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</si>
  <si>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</si>
  <si>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</si>
  <si>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</si>
  <si>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</si>
  <si>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</si>
  <si>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</si>
  <si>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</si>
  <si>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</si>
  <si>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</si>
  <si>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</si>
  <si>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</si>
  <si>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</si>
  <si>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</si>
  <si>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</si>
  <si>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</si>
  <si>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</si>
  <si>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</si>
  <si>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</si>
  <si>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</si>
  <si>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</si>
  <si>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</si>
  <si>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</si>
  <si>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</si>
  <si>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</si>
  <si>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</si>
  <si>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</si>
  <si>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</si>
  <si>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</si>
  <si>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</si>
  <si>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</si>
  <si>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</si>
  <si>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</si>
  <si>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</si>
  <si>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</si>
  <si>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</si>
  <si>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</si>
  <si>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</si>
  <si>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</si>
  <si>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</si>
  <si>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</si>
  <si>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</si>
  <si>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</si>
  <si>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</si>
  <si>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</si>
  <si>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</si>
  <si>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</si>
  <si>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</si>
  <si>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</si>
  <si>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</si>
  <si>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</si>
  <si>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</si>
  <si>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</si>
  <si>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</si>
  <si>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</si>
  <si>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</si>
  <si>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</si>
  <si>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</si>
  <si>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</si>
  <si>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</si>
  <si>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</si>
  <si>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</si>
  <si>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</si>
  <si>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</si>
  <si>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</si>
  <si>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</si>
  <si>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</si>
  <si>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</si>
  <si>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</si>
  <si>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</si>
  <si>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</si>
  <si>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</si>
  <si>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</si>
  <si>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</si>
  <si>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</si>
  <si>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</si>
  <si>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</si>
  <si>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</si>
  <si>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</si>
  <si>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</si>
  <si>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</si>
  <si>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</si>
  <si>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</si>
  <si>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</si>
  <si>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</si>
  <si>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</si>
  <si>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</si>
  <si>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</si>
  <si>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</si>
  <si>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</si>
  <si>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</si>
  <si>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</si>
  <si>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</si>
  <si>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</si>
  <si>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</si>
  <si>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</si>
  <si>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</si>
  <si>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</si>
  <si>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</si>
  <si>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</si>
  <si>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</si>
  <si>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</si>
  <si>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</si>
  <si>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</si>
  <si>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</si>
  <si>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</si>
  <si>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</si>
  <si>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</si>
  <si>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</si>
  <si>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</si>
  <si>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</si>
  <si>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</si>
  <si>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</si>
  <si>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</si>
  <si>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</si>
  <si>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</si>
  <si>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</si>
  <si>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</si>
  <si>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</si>
  <si>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</si>
  <si>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</si>
  <si>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</si>
  <si>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</si>
  <si>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</si>
  <si>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</si>
  <si>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</si>
  <si>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</si>
  <si>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</si>
  <si>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</si>
  <si>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</si>
  <si>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</si>
  <si>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</si>
  <si>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</si>
  <si>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</si>
  <si>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</si>
  <si>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</si>
  <si>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</si>
  <si>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</si>
  <si>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</si>
  <si>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</si>
  <si>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</si>
  <si>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</si>
  <si>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</si>
  <si>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</si>
  <si>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</si>
  <si>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</si>
  <si>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</si>
  <si>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</si>
  <si>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</si>
  <si>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</si>
  <si>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</si>
  <si>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</si>
  <si>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</si>
  <si>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</si>
  <si>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</si>
  <si>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</si>
  <si>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</si>
  <si>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</si>
  <si>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</si>
  <si>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</si>
  <si>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</si>
  <si>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</si>
  <si>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</si>
  <si>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</si>
  <si>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</si>
  <si>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</si>
  <si>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</si>
  <si>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</si>
  <si>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</si>
  <si>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</si>
  <si>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</si>
  <si>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</si>
  <si>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</si>
  <si>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</si>
  <si>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</si>
  <si>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</si>
  <si>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</si>
  <si>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</si>
  <si>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</si>
  <si>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</si>
  <si>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</si>
  <si>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</si>
  <si>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</si>
  <si>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</si>
  <si>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</si>
  <si>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</si>
  <si>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</si>
  <si>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</si>
  <si>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</si>
  <si>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</si>
  <si>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</si>
  <si>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</si>
  <si>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</si>
  <si>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</si>
  <si>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</si>
  <si>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</si>
  <si>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</si>
  <si>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</si>
  <si>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</si>
  <si>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</si>
  <si>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</si>
  <si>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</si>
  <si>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</si>
  <si>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</si>
  <si>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</si>
  <si>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</si>
  <si>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</si>
  <si>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</si>
  <si>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</si>
  <si>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</si>
  <si>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</si>
  <si>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</si>
  <si>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</si>
  <si>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</si>
  <si>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</si>
  <si>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</si>
  <si>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</si>
  <si>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</si>
  <si>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</si>
  <si>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</si>
  <si>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</si>
  <si>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</si>
  <si>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</si>
  <si>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</si>
  <si>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</si>
  <si>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</si>
  <si>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</si>
  <si>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</si>
  <si>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</si>
  <si>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</si>
  <si>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</si>
  <si>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</si>
  <si>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</si>
  <si>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</si>
  <si>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</si>
  <si>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</si>
  <si>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</si>
  <si>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</si>
  <si>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</si>
  <si>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</si>
  <si>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</si>
  <si>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</si>
  <si>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</si>
  <si>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</si>
  <si>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</si>
  <si>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</si>
  <si>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</si>
  <si>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</si>
  <si>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</si>
  <si>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</si>
  <si>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</si>
  <si>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</si>
  <si>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</si>
  <si>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</si>
  <si>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</si>
  <si>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</si>
  <si>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</si>
  <si>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</si>
  <si>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</si>
  <si>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</si>
  <si>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</si>
  <si>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</si>
  <si>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</si>
  <si>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</si>
  <si>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</si>
  <si>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</si>
  <si>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</si>
  <si>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</si>
  <si>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</si>
  <si>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</si>
  <si>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</si>
  <si>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</si>
  <si>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</si>
  <si>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</si>
  <si>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</si>
  <si>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</si>
  <si>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</si>
  <si>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</si>
  <si>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</si>
  <si>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</si>
  <si>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</si>
  <si>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</si>
  <si>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</si>
  <si>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</si>
  <si>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</si>
  <si>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</si>
  <si>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</si>
  <si>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</si>
  <si>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</si>
  <si>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</si>
  <si>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</si>
  <si>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</si>
  <si>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</si>
  <si>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</si>
  <si>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</si>
  <si>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</si>
  <si>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</si>
  <si>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</si>
  <si>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</si>
  <si>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</si>
  <si>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</si>
  <si>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</si>
  <si>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</si>
  <si>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</si>
  <si>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</si>
  <si>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</si>
  <si>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</si>
  <si>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</si>
  <si>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</si>
  <si>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</si>
  <si>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</si>
  <si>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</si>
  <si>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</si>
  <si>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</si>
  <si>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</si>
  <si>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</si>
  <si>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</si>
  <si>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</si>
  <si>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</si>
  <si>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</si>
  <si>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</si>
  <si>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</si>
  <si>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</si>
  <si>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</si>
  <si>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</si>
  <si>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</si>
  <si>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</si>
  <si>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</si>
  <si>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</si>
  <si>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</si>
  <si>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</si>
  <si>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</si>
  <si>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</si>
  <si>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</si>
  <si>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</si>
  <si>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</si>
  <si>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</si>
  <si>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</si>
  <si>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</si>
  <si>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</si>
  <si>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</si>
  <si>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</si>
  <si>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</si>
  <si>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</si>
  <si>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</si>
  <si>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</si>
  <si>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</si>
  <si>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</si>
  <si>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</si>
  <si>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</si>
  <si>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</si>
  <si>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</si>
  <si>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</si>
  <si>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</si>
  <si>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</si>
  <si>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</si>
  <si>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</si>
  <si>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</si>
  <si>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</si>
  <si>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</si>
  <si>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</si>
  <si>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</si>
  <si>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</si>
  <si>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</si>
  <si>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</si>
  <si>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</si>
  <si>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</si>
  <si>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</si>
  <si>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</si>
  <si>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</si>
  <si>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</si>
  <si>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</si>
  <si>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</si>
  <si>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</si>
  <si>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</si>
  <si>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</si>
  <si>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</si>
  <si>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</si>
  <si>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</si>
  <si>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</si>
  <si>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</si>
  <si>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</si>
  <si>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</si>
  <si>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</si>
  <si>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</si>
  <si>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</si>
  <si>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</si>
  <si>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</si>
  <si>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</si>
  <si>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</si>
  <si>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</si>
  <si>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</si>
  <si>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</si>
  <si>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</si>
  <si>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</si>
  <si>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</si>
  <si>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</si>
  <si>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</si>
  <si>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</si>
  <si>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</si>
  <si>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</si>
  <si>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</si>
  <si>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</si>
  <si>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</si>
  <si>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</si>
  <si>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</si>
  <si>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</si>
  <si>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</si>
  <si>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</si>
  <si>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</si>
  <si>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</si>
  <si>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</si>
  <si>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</si>
  <si>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</si>
  <si>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</si>
  <si>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</si>
  <si>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</si>
  <si>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</si>
  <si>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</si>
  <si>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</si>
  <si>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</si>
  <si>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</si>
  <si>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</si>
  <si>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</si>
  <si>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</si>
  <si>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</si>
  <si>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</si>
  <si>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</si>
  <si>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</si>
  <si>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</si>
  <si>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</si>
  <si>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</si>
  <si>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</si>
  <si>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</si>
  <si>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</si>
  <si>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</si>
  <si>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</si>
  <si>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</si>
  <si>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</si>
  <si>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</si>
  <si>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</si>
  <si>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</si>
  <si>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</si>
  <si>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</si>
  <si>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</si>
  <si>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</si>
  <si>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</si>
  <si>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</si>
  <si>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</si>
  <si>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</si>
  <si>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</si>
  <si>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</si>
  <si>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</si>
  <si>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</si>
  <si>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</si>
  <si>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</si>
  <si>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</si>
  <si>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</si>
  <si>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</si>
  <si>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</si>
  <si>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</si>
  <si>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</si>
  <si>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</si>
  <si>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</si>
  <si>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</si>
  <si>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</si>
  <si>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</si>
  <si>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</si>
  <si>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</si>
  <si>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</si>
  <si>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</si>
  <si>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</si>
  <si>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</si>
  <si>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</si>
  <si>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</si>
  <si>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</si>
  <si>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</si>
  <si>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</si>
  <si>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</si>
  <si>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</si>
  <si>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</si>
  <si>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</si>
  <si>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</si>
  <si>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</si>
  <si>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</si>
  <si>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</si>
  <si>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</si>
  <si>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</si>
  <si>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</si>
  <si>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</si>
  <si>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</si>
  <si>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</si>
  <si>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</si>
  <si>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</si>
  <si>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</si>
  <si>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</si>
  <si>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</si>
  <si>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</si>
  <si>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</si>
  <si>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</si>
  <si>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</si>
  <si>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</si>
  <si>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</si>
  <si>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</si>
  <si>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</si>
  <si>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</si>
  <si>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</si>
  <si>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</si>
  <si>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</si>
  <si>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</si>
  <si>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</si>
  <si>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</si>
  <si>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</si>
  <si>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</si>
  <si>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</si>
  <si>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</si>
  <si>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</si>
  <si>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</si>
  <si>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</si>
  <si>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</si>
  <si>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</si>
  <si>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</si>
  <si>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</si>
  <si>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</si>
  <si>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</si>
  <si>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</si>
  <si>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</si>
  <si>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</si>
  <si>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</si>
  <si>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</si>
  <si>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</si>
  <si>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</si>
  <si>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</si>
  <si>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</si>
  <si>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</si>
  <si>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</si>
  <si>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</si>
  <si>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</si>
  <si>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</si>
  <si>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</si>
  <si>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</si>
  <si>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</si>
  <si>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</si>
  <si>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</si>
  <si>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</si>
  <si>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</si>
  <si>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</si>
  <si>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</si>
  <si>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</si>
  <si>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</si>
  <si>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</si>
  <si>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</si>
  <si>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</si>
  <si>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</si>
  <si>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</si>
  <si>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</si>
  <si>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</si>
  <si>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</si>
  <si>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</si>
  <si>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</si>
  <si>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</si>
  <si>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</si>
  <si>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</si>
  <si>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</si>
  <si>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</si>
  <si>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</si>
  <si>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</si>
  <si>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</si>
  <si>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</si>
  <si>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</si>
  <si>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</si>
  <si>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</si>
  <si>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</si>
  <si>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</si>
  <si>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</si>
  <si>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</si>
  <si>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</si>
  <si>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</si>
  <si>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</si>
  <si>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</si>
  <si>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</si>
  <si>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</si>
  <si>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</si>
  <si>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</si>
  <si>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</si>
  <si>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</si>
  <si>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</si>
  <si>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</si>
  <si>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</si>
  <si>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</si>
  <si>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</si>
  <si>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</si>
  <si>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</si>
  <si>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</si>
  <si>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</si>
  <si>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</si>
  <si>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</si>
  <si>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</si>
  <si>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</si>
  <si>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</si>
  <si>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</si>
  <si>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</si>
  <si>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</si>
  <si>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</si>
  <si>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</si>
  <si>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</si>
  <si>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</si>
  <si>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</si>
  <si>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</si>
  <si>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</si>
  <si>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</si>
  <si>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</si>
  <si>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</si>
  <si>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</si>
  <si>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</si>
  <si>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</si>
  <si>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</si>
  <si>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</si>
  <si>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</si>
  <si>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</si>
  <si>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</si>
  <si>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</si>
  <si>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</si>
  <si>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</si>
  <si>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</si>
  <si>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</si>
  <si>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</si>
  <si>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</si>
  <si>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</si>
  <si>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</si>
  <si>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</si>
  <si>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</si>
  <si>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</si>
  <si>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</si>
  <si>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</si>
  <si>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</si>
  <si>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</si>
  <si>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</si>
  <si>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</si>
  <si>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</si>
  <si>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</si>
  <si>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</si>
  <si>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</si>
  <si>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</si>
  <si>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</si>
  <si>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</si>
  <si>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</si>
  <si>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</si>
  <si>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</si>
  <si>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</si>
  <si>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</si>
  <si>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</si>
  <si>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</si>
  <si>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</si>
  <si>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</si>
  <si>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</si>
  <si>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</si>
  <si>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</si>
  <si>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</si>
  <si>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</si>
  <si>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</si>
  <si>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</si>
  <si>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</si>
  <si>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</si>
  <si>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</si>
  <si>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</si>
  <si>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</si>
  <si>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</si>
  <si>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</si>
  <si>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</si>
  <si>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</si>
  <si>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</si>
  <si>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</si>
  <si>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</si>
  <si>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</si>
  <si>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</si>
  <si>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</si>
  <si>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</si>
  <si>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</si>
  <si>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</si>
  <si>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</si>
  <si>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</si>
  <si>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</si>
  <si>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</si>
  <si>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</si>
  <si>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</si>
  <si>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</si>
  <si>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</si>
  <si>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</si>
  <si>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</si>
  <si>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</si>
  <si>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</si>
  <si>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</si>
  <si>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</si>
  <si>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</si>
  <si>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</si>
  <si>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</si>
  <si>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</si>
  <si>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</si>
  <si>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</si>
  <si>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</si>
  <si>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</si>
  <si>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</si>
  <si>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</si>
  <si>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</si>
  <si>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</si>
  <si>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</si>
  <si>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</si>
  <si>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</si>
  <si>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</si>
  <si>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</si>
  <si>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</si>
  <si>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</si>
  <si>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</si>
  <si>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</si>
  <si>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</si>
  <si>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</si>
  <si>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</si>
  <si>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</si>
  <si>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</si>
  <si>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</si>
  <si>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</si>
  <si>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</si>
  <si>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</si>
  <si>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</si>
  <si>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</si>
  <si>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</si>
  <si>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</si>
  <si>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</si>
  <si>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</si>
  <si>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</si>
  <si>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</si>
  <si>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</si>
  <si>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</si>
  <si>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</si>
  <si>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</si>
  <si>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</si>
  <si>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</si>
  <si>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</si>
  <si>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</si>
  <si>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</si>
  <si>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</si>
  <si>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</si>
  <si>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</si>
  <si>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</si>
  <si>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</si>
  <si>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</si>
  <si>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</si>
  <si>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</si>
  <si>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</si>
  <si>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</si>
  <si>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</si>
  <si>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</si>
  <si>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</si>
  <si>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</si>
  <si>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</si>
  <si>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</si>
  <si>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</si>
  <si>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</si>
  <si>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</si>
  <si>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</si>
  <si>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</si>
  <si>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</si>
  <si>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</si>
  <si>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</si>
  <si>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</si>
  <si>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</si>
  <si>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</si>
  <si>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</si>
  <si>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</si>
  <si>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</si>
  <si>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</si>
  <si>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</si>
  <si>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</si>
  <si>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</si>
  <si>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</si>
  <si>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</si>
  <si>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</si>
  <si>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</si>
  <si>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</si>
  <si>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</si>
  <si>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</si>
  <si>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</si>
  <si>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</si>
  <si>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</si>
  <si>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</si>
  <si>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</si>
  <si>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</si>
  <si>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</si>
  <si>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</si>
  <si>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</si>
  <si>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</si>
  <si>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</si>
  <si>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</si>
  <si>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</si>
  <si>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</si>
  <si>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</si>
  <si>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</si>
  <si>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</si>
  <si>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</si>
  <si>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</si>
  <si>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</si>
  <si>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</si>
  <si>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</si>
  <si>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</si>
  <si>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</si>
  <si>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</si>
  <si>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</si>
  <si>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</si>
  <si>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</si>
  <si>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</si>
  <si>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</si>
  <si>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</si>
  <si>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</si>
  <si>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</si>
  <si>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</si>
  <si>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</si>
  <si>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</si>
  <si>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</si>
  <si>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</si>
  <si>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</si>
  <si>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</si>
  <si>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</si>
  <si>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</si>
  <si>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</si>
  <si>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</si>
  <si>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</si>
  <si>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</si>
  <si>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</si>
  <si>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</si>
  <si>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</si>
  <si>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</si>
  <si>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</si>
  <si>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</si>
  <si>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</si>
  <si>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</si>
  <si>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</si>
  <si>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</si>
  <si>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</si>
  <si>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</si>
  <si>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</si>
  <si>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</si>
  <si>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</si>
  <si>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</si>
  <si>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</si>
  <si>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</si>
  <si>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</si>
  <si>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</si>
  <si>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</si>
  <si>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</si>
  <si>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</si>
  <si>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</si>
  <si>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</si>
  <si>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</si>
  <si>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</si>
  <si>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</si>
  <si>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</si>
  <si>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</si>
  <si>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</si>
  <si>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</si>
  <si>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</si>
  <si>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</si>
  <si>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</si>
  <si>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</si>
  <si>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</si>
  <si>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</si>
  <si>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</si>
  <si>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</si>
  <si>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</si>
  <si>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</si>
  <si>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</si>
  <si>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</si>
  <si>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</si>
  <si>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</si>
  <si>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</si>
  <si>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</si>
  <si>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</si>
  <si>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</si>
  <si>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</si>
  <si>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</si>
  <si>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</si>
  <si>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</si>
  <si>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</si>
  <si>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</si>
  <si>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</si>
  <si>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</si>
  <si>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</si>
  <si>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</si>
  <si>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</si>
  <si>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</si>
  <si>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</si>
  <si>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</si>
  <si>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</si>
  <si>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</si>
  <si>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</si>
  <si>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</si>
  <si>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</si>
  <si>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</si>
  <si>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</si>
  <si>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</si>
  <si>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</si>
  <si>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</si>
  <si>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</si>
  <si>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</si>
  <si>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</si>
  <si>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</si>
  <si>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</si>
  <si>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</si>
  <si>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</si>
  <si>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</si>
  <si>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</si>
  <si>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</si>
  <si>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</si>
  <si>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</si>
  <si>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</si>
  <si>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</si>
  <si>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</si>
  <si>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</si>
  <si>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</si>
  <si>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</si>
  <si>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</si>
  <si>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</si>
  <si>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</si>
  <si>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</si>
  <si>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</si>
  <si>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</si>
  <si>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</si>
  <si>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</si>
  <si>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</si>
  <si>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</si>
  <si>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</si>
  <si>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</si>
  <si>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</si>
  <si>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</si>
  <si>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</si>
  <si>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</si>
  <si>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</si>
  <si>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</si>
  <si>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</si>
  <si>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</si>
  <si>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</si>
  <si>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</si>
  <si>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</si>
  <si>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</si>
  <si>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</si>
  <si>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</si>
  <si>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</si>
  <si>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</si>
  <si>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</si>
  <si>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</si>
  <si>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</si>
  <si>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</si>
  <si>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</si>
  <si>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</si>
  <si>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</si>
  <si>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</si>
  <si>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</si>
  <si>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</si>
  <si>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</si>
  <si>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</si>
  <si>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</si>
  <si>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</si>
  <si>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</si>
  <si>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</si>
  <si>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</si>
  <si>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</si>
  <si>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</si>
  <si>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</si>
  <si>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</si>
  <si>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</si>
  <si>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</si>
  <si>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</si>
  <si>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</si>
  <si>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</si>
  <si>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</si>
  <si>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</si>
  <si>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</si>
  <si>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</si>
  <si>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</si>
  <si>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</si>
  <si>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</si>
  <si>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</si>
  <si>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</si>
  <si>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</si>
  <si>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</si>
  <si>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</si>
  <si>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</si>
  <si>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</si>
  <si>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</si>
  <si>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</si>
  <si>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</si>
  <si>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</si>
  <si>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</si>
  <si>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</si>
  <si>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</si>
  <si>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</si>
  <si>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</si>
  <si>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</si>
  <si>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</si>
  <si>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</si>
  <si>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</si>
  <si>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</si>
  <si>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</si>
  <si>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</si>
  <si>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</si>
  <si>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</si>
  <si>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</si>
  <si>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</si>
  <si>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</si>
  <si>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</si>
  <si>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</si>
  <si>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</si>
  <si>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</si>
  <si>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</si>
  <si>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</si>
  <si>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</si>
  <si>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</si>
  <si>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</si>
  <si>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</si>
  <si>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</si>
  <si>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</si>
  <si>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</si>
  <si>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</si>
  <si>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</si>
  <si>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</si>
  <si>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</si>
  <si>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</si>
  <si>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</si>
  <si>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</si>
  <si>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</si>
  <si>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</si>
  <si>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</si>
  <si>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</si>
  <si>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</si>
  <si>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</si>
  <si>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</si>
  <si>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</si>
  <si>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</si>
  <si>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</si>
  <si>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</si>
  <si>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</si>
  <si>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</si>
  <si>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</si>
  <si>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</si>
  <si>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</si>
  <si>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</si>
  <si>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</si>
  <si>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</si>
  <si>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</si>
  <si>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</si>
  <si>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</si>
  <si>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</si>
  <si>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</si>
  <si>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</si>
  <si>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</si>
  <si>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</si>
  <si>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</si>
  <si>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</si>
  <si>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</si>
  <si>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</si>
  <si>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</si>
  <si>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</si>
  <si>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</si>
  <si>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</si>
  <si>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</si>
  <si>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</si>
  <si>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</si>
  <si>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</si>
  <si>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</si>
  <si>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</si>
  <si>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</si>
  <si>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</si>
  <si>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</si>
  <si>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</si>
  <si>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</si>
  <si>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</si>
  <si>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</si>
  <si>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</si>
  <si>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</si>
  <si>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</si>
  <si>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</si>
  <si>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</si>
  <si>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</si>
  <si>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</si>
  <si>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</si>
  <si>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</si>
  <si>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</si>
  <si>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</si>
  <si>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</si>
  <si>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</si>
  <si>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</si>
  <si>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</si>
  <si>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</si>
  <si>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</si>
  <si>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</si>
  <si>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</si>
  <si>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</si>
  <si>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</si>
  <si>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</si>
  <si>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</si>
  <si>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</si>
  <si>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</si>
  <si>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</si>
  <si>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</si>
  <si>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</si>
  <si>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</si>
  <si>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</si>
  <si>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</si>
  <si>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</si>
  <si>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</si>
  <si>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</si>
  <si>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</si>
  <si>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</si>
  <si>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</si>
  <si>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</si>
  <si>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</si>
  <si>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</si>
  <si>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</si>
  <si>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</si>
  <si>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</si>
  <si>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</si>
  <si>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</si>
  <si>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</si>
  <si>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</si>
  <si>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</si>
  <si>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</si>
  <si>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</si>
  <si>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</si>
  <si>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</si>
  <si>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</si>
  <si>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</si>
  <si>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</si>
  <si>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</si>
  <si>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</si>
  <si>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</si>
  <si>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</si>
  <si>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</si>
  <si>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</si>
  <si>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</si>
  <si>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</si>
  <si>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</si>
  <si>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</si>
  <si>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</si>
  <si>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</si>
  <si>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</si>
  <si>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</si>
  <si>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</si>
  <si>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</si>
  <si>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</si>
  <si>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</si>
  <si>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</si>
  <si>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</si>
  <si>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</si>
  <si>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</si>
  <si>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</si>
  <si>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</si>
  <si>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</si>
  <si>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</si>
  <si>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</si>
  <si>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</si>
  <si>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</si>
  <si>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</si>
  <si>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</si>
  <si>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</si>
  <si>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</si>
  <si>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</si>
  <si>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</si>
  <si>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</si>
  <si>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</si>
  <si>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</si>
  <si>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</si>
  <si>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</si>
  <si>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</si>
  <si>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</si>
  <si>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</si>
  <si>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</si>
  <si>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</si>
  <si>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</si>
  <si>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</si>
  <si>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</si>
  <si>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</si>
  <si>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</si>
  <si>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</si>
  <si>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</si>
  <si>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</si>
  <si>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</si>
  <si>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</si>
  <si>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</si>
  <si>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</si>
  <si>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</si>
  <si>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</si>
  <si>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</si>
  <si>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</si>
  <si>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</si>
  <si>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</si>
  <si>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</si>
  <si>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</si>
  <si>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</si>
  <si>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</si>
  <si>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</si>
  <si>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</si>
  <si>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</si>
  <si>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</si>
  <si>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</si>
  <si>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</si>
  <si>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</si>
  <si>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</si>
  <si>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</si>
  <si>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</si>
  <si>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</si>
  <si>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</si>
  <si>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</si>
  <si>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</si>
  <si>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</si>
  <si>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</si>
  <si>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</si>
  <si>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</si>
  <si>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</si>
  <si>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</si>
  <si>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</si>
  <si>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</si>
  <si>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</si>
  <si>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</si>
  <si>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</si>
  <si>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</si>
  <si>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</si>
  <si>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</si>
  <si>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</si>
  <si>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</si>
  <si>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</si>
  <si>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</si>
  <si>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</si>
  <si>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</si>
  <si>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</si>
  <si>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</si>
  <si>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</si>
  <si>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</si>
  <si>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</si>
  <si>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</si>
  <si>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</si>
  <si>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</si>
  <si>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</si>
  <si>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</si>
  <si>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</si>
  <si>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</si>
  <si>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</si>
  <si>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</si>
  <si>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</si>
  <si>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</si>
  <si>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</si>
  <si>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</si>
  <si>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</si>
  <si>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</si>
  <si>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</si>
  <si>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</si>
  <si>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</si>
  <si>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</si>
  <si>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</si>
  <si>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</si>
  <si>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</si>
  <si>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</si>
  <si>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</si>
  <si>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</si>
  <si>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</si>
  <si>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</si>
  <si>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</si>
  <si>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</si>
  <si>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</si>
  <si>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</si>
  <si>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</si>
  <si>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</si>
  <si>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</si>
  <si>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</si>
  <si>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</si>
  <si>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</si>
  <si>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</si>
  <si>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</si>
  <si>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</si>
  <si>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</si>
  <si>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</si>
  <si>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</si>
  <si>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</si>
  <si>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</si>
  <si>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</si>
  <si>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</si>
  <si>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</si>
  <si>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</si>
  <si>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</si>
  <si>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</si>
  <si>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</si>
  <si>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</si>
  <si>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</si>
  <si>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</si>
  <si>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</si>
  <si>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</si>
  <si>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</si>
  <si>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</si>
  <si>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</si>
  <si>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</si>
  <si>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</si>
  <si>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</si>
  <si>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</si>
  <si>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</si>
  <si>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</si>
  <si>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</si>
  <si>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</si>
  <si>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</si>
  <si>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</si>
  <si>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</si>
  <si>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</si>
  <si>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</si>
  <si>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</si>
  <si>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</si>
  <si>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</si>
  <si>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</si>
  <si>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</si>
  <si>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</si>
  <si>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</si>
  <si>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</si>
  <si>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</si>
  <si>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</si>
  <si>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</si>
  <si>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</si>
  <si>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</si>
  <si>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</si>
  <si>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</si>
  <si>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</si>
  <si>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</si>
  <si>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</si>
  <si>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</si>
  <si>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</si>
  <si>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</si>
  <si>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</si>
  <si>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</si>
  <si>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</si>
  <si>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</si>
  <si>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</si>
  <si>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</si>
  <si>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</si>
  <si>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</si>
  <si>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</si>
  <si>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</si>
  <si>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</si>
  <si>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</si>
  <si>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</si>
  <si>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</si>
  <si>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</si>
  <si>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</si>
  <si>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</si>
  <si>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</si>
  <si>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</si>
  <si>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</si>
  <si>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</si>
  <si>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</si>
  <si>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</si>
  <si>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</si>
  <si>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</si>
  <si>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</si>
  <si>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</si>
  <si>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</si>
  <si>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</si>
  <si>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</si>
  <si>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</si>
  <si>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</si>
  <si>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</si>
  <si>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</si>
  <si>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</si>
  <si>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</si>
  <si>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</si>
  <si>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</si>
  <si>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</si>
  <si>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</si>
  <si>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</si>
  <si>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</si>
  <si>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</si>
  <si>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</si>
  <si>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</si>
  <si>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</si>
  <si>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</si>
  <si>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</si>
  <si>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</si>
  <si>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</si>
  <si>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</si>
  <si>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</si>
  <si>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</si>
  <si>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</si>
  <si>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</si>
  <si>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</si>
  <si>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</si>
  <si>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</si>
  <si>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</si>
  <si>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</si>
  <si>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</si>
  <si>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</si>
  <si>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</si>
  <si>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</si>
  <si>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</si>
  <si>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</si>
  <si>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</si>
  <si>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</si>
  <si>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</si>
  <si>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</si>
  <si>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</si>
  <si>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</si>
  <si>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</si>
  <si>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</si>
  <si>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</si>
  <si>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</si>
  <si>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</si>
  <si>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</si>
  <si>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</si>
  <si>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</si>
  <si>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</si>
  <si>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</si>
  <si>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</si>
  <si>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</si>
  <si>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</si>
  <si>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</si>
  <si>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</si>
  <si>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</si>
  <si>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</si>
  <si>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</si>
  <si>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</si>
  <si>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</si>
  <si>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</si>
  <si>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</si>
  <si>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</si>
  <si>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</si>
  <si>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</si>
  <si>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</si>
  <si>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</si>
  <si>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</si>
  <si>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</si>
  <si>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</si>
  <si>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</si>
  <si>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</si>
  <si>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</si>
  <si>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</si>
  <si>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</si>
  <si>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</si>
  <si>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</si>
  <si>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</si>
  <si>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</si>
  <si>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</si>
  <si>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</si>
  <si>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</si>
  <si>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</si>
  <si>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</si>
  <si>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</si>
  <si>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</si>
  <si>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</si>
  <si>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</si>
  <si>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</si>
  <si>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</si>
  <si>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</si>
  <si>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</si>
  <si>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</si>
  <si>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</si>
  <si>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</si>
  <si>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</si>
  <si>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</si>
  <si>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</si>
  <si>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</si>
  <si>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</si>
  <si>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</si>
  <si>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</si>
  <si>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</si>
  <si>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</si>
  <si>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</si>
  <si>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</si>
  <si>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</si>
  <si>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</si>
  <si>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</si>
  <si>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</si>
  <si>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</si>
  <si>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</si>
  <si>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</si>
  <si>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</si>
  <si>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</si>
  <si>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</si>
  <si>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</si>
  <si>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</si>
  <si>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</si>
  <si>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</si>
  <si>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</si>
  <si>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</si>
  <si>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</si>
  <si>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</si>
  <si>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</si>
  <si>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</si>
  <si>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</si>
  <si>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</si>
  <si>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</si>
  <si>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</si>
  <si>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</si>
  <si>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</si>
  <si>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</si>
  <si>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</si>
  <si>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</si>
  <si>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</si>
  <si>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</si>
  <si>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</si>
  <si>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</si>
  <si>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</si>
  <si>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</si>
  <si>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</si>
  <si>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</si>
  <si>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</si>
  <si>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</si>
  <si>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</si>
  <si>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</si>
  <si>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</si>
  <si>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</si>
  <si>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</si>
  <si>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</si>
  <si>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</si>
  <si>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</si>
  <si>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</si>
  <si>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</si>
  <si>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</si>
  <si>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</si>
  <si>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</si>
  <si>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</si>
  <si>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</si>
  <si>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</si>
  <si>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</si>
  <si>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</si>
  <si>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</si>
  <si>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</si>
  <si>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</si>
  <si>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</si>
  <si>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</si>
  <si>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</si>
  <si>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</si>
  <si>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</si>
  <si>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</si>
  <si>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</si>
  <si>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</si>
  <si>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</si>
  <si>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</si>
  <si>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</si>
  <si>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</si>
  <si>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</si>
  <si>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</si>
  <si>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</si>
  <si>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</si>
  <si>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</si>
  <si>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</si>
  <si>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</si>
  <si>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</si>
  <si>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</si>
  <si>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</si>
  <si>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</si>
  <si>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</si>
  <si>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</si>
  <si>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</si>
  <si>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</si>
  <si>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</si>
  <si>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</si>
  <si>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</si>
  <si>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</si>
  <si>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</si>
  <si>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</si>
  <si>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</si>
  <si>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</si>
  <si>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</si>
  <si>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</si>
  <si>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</si>
  <si>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</si>
  <si>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</si>
  <si>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</si>
  <si>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</si>
  <si>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</si>
  <si>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</si>
  <si>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</si>
  <si>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</si>
  <si>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</si>
  <si>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</si>
  <si>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</si>
  <si>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</si>
  <si>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</si>
  <si>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</si>
  <si>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</si>
  <si>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</si>
  <si>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</si>
  <si>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</si>
  <si>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</si>
  <si>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</si>
  <si>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</si>
  <si>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</si>
  <si>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</si>
  <si>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</si>
  <si>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</si>
  <si>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</si>
  <si>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</si>
  <si>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</si>
  <si>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</si>
  <si>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</si>
  <si>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</si>
  <si>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</si>
  <si>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</si>
  <si>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</si>
  <si>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</si>
  <si>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</si>
  <si>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</si>
  <si>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</si>
  <si>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</si>
  <si>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</si>
  <si>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</si>
  <si>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</si>
  <si>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</si>
  <si>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</si>
  <si>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</si>
  <si>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</si>
  <si>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</si>
  <si>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</si>
  <si>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</si>
  <si>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</si>
  <si>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</si>
  <si>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</si>
  <si>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</si>
  <si>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</si>
  <si>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</si>
  <si>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</si>
  <si>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</si>
  <si>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</si>
  <si>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</si>
  <si>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</si>
  <si>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</si>
  <si>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</si>
  <si>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</si>
  <si>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</si>
  <si>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</si>
  <si>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</si>
  <si>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</si>
  <si>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</si>
  <si>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</si>
  <si>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</si>
  <si>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</si>
  <si>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</si>
  <si>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</si>
  <si>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</si>
  <si>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</si>
  <si>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</si>
  <si>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</si>
  <si>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</si>
  <si>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</si>
  <si>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</si>
  <si>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</si>
  <si>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</si>
  <si>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</si>
  <si>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</si>
  <si>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</si>
  <si>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</si>
  <si>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</si>
  <si>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</si>
  <si>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</si>
  <si>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</si>
  <si>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</si>
  <si>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</si>
  <si>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</si>
  <si>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</si>
  <si>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</si>
  <si>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</si>
  <si>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</si>
  <si>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</si>
  <si>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</si>
  <si>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</si>
  <si>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</si>
  <si>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</si>
  <si>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</si>
  <si>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</si>
  <si>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</si>
  <si>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</si>
  <si>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</si>
  <si>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</si>
  <si>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</si>
  <si>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</si>
  <si>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</si>
  <si>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</si>
  <si>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</si>
  <si>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</si>
  <si>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</si>
  <si>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</si>
  <si>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</si>
  <si>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</si>
  <si>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</si>
  <si>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</si>
  <si>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</si>
  <si>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</si>
  <si>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</si>
  <si>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</si>
  <si>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</si>
  <si>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</si>
  <si>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</si>
  <si>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</si>
  <si>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</si>
  <si>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</si>
  <si>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</si>
  <si>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</si>
  <si>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</si>
  <si>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</si>
  <si>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</si>
  <si>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</si>
  <si>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</si>
  <si>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</si>
  <si>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</si>
  <si>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</si>
  <si>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</si>
  <si>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</si>
  <si>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</si>
  <si>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</si>
  <si>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</si>
  <si>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</si>
  <si>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</si>
  <si>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</si>
  <si>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</si>
  <si>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</si>
  <si>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</si>
  <si>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</si>
  <si>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</si>
  <si>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</si>
  <si>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</si>
  <si>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</si>
  <si>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</si>
  <si>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</si>
  <si>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</si>
  <si>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</si>
  <si>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</si>
  <si>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</si>
  <si>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</si>
  <si>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</si>
  <si>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</si>
  <si>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</si>
  <si>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</si>
  <si>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</si>
  <si>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</si>
  <si>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</si>
  <si>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</si>
  <si>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</si>
  <si>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</si>
  <si>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</si>
  <si>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</si>
  <si>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</si>
  <si>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</si>
  <si>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</si>
  <si>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</si>
  <si>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</si>
  <si>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</si>
  <si>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</si>
  <si>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</si>
  <si>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</si>
  <si>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</si>
  <si>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</si>
  <si>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</si>
  <si>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</si>
  <si>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</si>
  <si>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</si>
  <si>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</si>
  <si>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</si>
  <si>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</si>
  <si>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</si>
  <si>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</si>
  <si>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</si>
  <si>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</si>
  <si>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</si>
  <si>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</si>
  <si>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</si>
  <si>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</si>
  <si>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</si>
  <si>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</si>
  <si>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</si>
  <si>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</si>
  <si>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</si>
  <si>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</si>
  <si>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</si>
  <si>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</si>
  <si>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</si>
  <si>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</si>
  <si>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</si>
  <si>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</si>
  <si>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</si>
  <si>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</si>
  <si>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</si>
  <si>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</si>
  <si>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</si>
  <si>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</si>
  <si>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</si>
  <si>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</si>
  <si>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</si>
  <si>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</si>
  <si>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</si>
  <si>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</si>
  <si>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</si>
  <si>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</si>
  <si>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</si>
  <si>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</si>
  <si>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</si>
  <si>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</si>
  <si>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</si>
  <si>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</si>
  <si>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</si>
  <si>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</si>
  <si>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</si>
  <si>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</si>
  <si>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</si>
  <si>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</si>
  <si>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</si>
  <si>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</si>
  <si>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</si>
  <si>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</si>
  <si>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</si>
  <si>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</si>
  <si>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</si>
  <si>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</si>
  <si>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</si>
  <si>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</si>
  <si>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</si>
  <si>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</si>
  <si>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</si>
  <si>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</si>
  <si>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</si>
  <si>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</si>
  <si>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</si>
  <si>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</si>
  <si>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</si>
  <si>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</si>
  <si>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</si>
  <si>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</si>
  <si>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</si>
  <si>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</si>
  <si>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</si>
  <si>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</si>
  <si>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</si>
  <si>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</si>
  <si>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</si>
  <si>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</si>
  <si>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</si>
  <si>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</si>
  <si>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</si>
  <si>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</si>
  <si>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</si>
  <si>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</si>
  <si>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</si>
  <si>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</si>
  <si>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</si>
  <si>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</si>
  <si>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</si>
  <si>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</si>
  <si>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</si>
  <si>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</si>
  <si>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</si>
  <si>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</si>
  <si>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</si>
  <si>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</si>
  <si>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</si>
  <si>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</si>
  <si>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</si>
  <si>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</si>
  <si>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</si>
  <si>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</si>
  <si>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</si>
  <si>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</si>
  <si>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</si>
  <si>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</si>
  <si>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</si>
  <si>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</si>
  <si>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</si>
  <si>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</si>
  <si>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</si>
  <si>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</si>
  <si>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</si>
  <si>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</si>
  <si>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</si>
  <si>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</si>
  <si>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</si>
  <si>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</si>
  <si>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</si>
  <si>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</si>
  <si>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</si>
  <si>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</si>
  <si>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</si>
  <si>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</si>
  <si>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</si>
  <si>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</si>
  <si>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</si>
  <si>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</si>
  <si>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</si>
  <si>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</si>
  <si>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</si>
  <si>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</si>
  <si>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</si>
  <si>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</si>
  <si>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</si>
  <si>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</si>
  <si>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</si>
  <si>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</si>
  <si>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</si>
  <si>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</si>
  <si>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</si>
  <si>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</si>
  <si>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</si>
  <si>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</si>
  <si>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</si>
  <si>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</si>
  <si>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</si>
  <si>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</si>
  <si>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</si>
  <si>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</si>
  <si>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</si>
  <si>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</si>
  <si>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</si>
  <si>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</si>
  <si>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</si>
  <si>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</si>
  <si>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</si>
  <si>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</si>
  <si>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</si>
  <si>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</si>
  <si>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</si>
  <si>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</si>
  <si>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</si>
  <si>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</si>
  <si>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</si>
  <si>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</si>
  <si>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</si>
  <si>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</si>
  <si>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</si>
  <si>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</si>
  <si>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</si>
  <si>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</si>
  <si>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</si>
  <si>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</si>
  <si>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</si>
  <si>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</si>
  <si>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</si>
  <si>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</si>
  <si>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</si>
  <si>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</si>
  <si>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</si>
  <si>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</si>
  <si>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</si>
  <si>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</si>
  <si>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</si>
  <si>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</si>
  <si>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</si>
  <si>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</si>
  <si>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</si>
  <si>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</si>
  <si>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</si>
  <si>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</si>
  <si>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</si>
  <si>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</si>
  <si>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</si>
  <si>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</si>
  <si>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</si>
  <si>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</si>
  <si>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</si>
  <si>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</si>
  <si>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</si>
  <si>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</si>
  <si>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</si>
  <si>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</si>
  <si>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</si>
  <si>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</si>
  <si>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</si>
  <si>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</si>
  <si>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</si>
  <si>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</si>
  <si>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</si>
  <si>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</si>
  <si>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</si>
  <si>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</si>
  <si>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</si>
  <si>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</si>
  <si>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</si>
  <si>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</si>
  <si>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</si>
  <si>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</si>
  <si>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</si>
  <si>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</si>
  <si>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</si>
  <si>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</si>
  <si>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</si>
  <si>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</si>
  <si>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</si>
  <si>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</si>
  <si>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</si>
  <si>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</si>
  <si>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</si>
  <si>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</si>
  <si>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</si>
  <si>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</si>
  <si>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</si>
  <si>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</si>
  <si>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</si>
  <si>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</si>
  <si>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</si>
  <si>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</si>
  <si>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</si>
  <si>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</si>
  <si>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</si>
  <si>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</si>
  <si>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</si>
  <si>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</si>
  <si>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</si>
  <si>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</si>
  <si>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</si>
  <si>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</si>
  <si>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</si>
  <si>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</si>
  <si>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</si>
  <si>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</si>
  <si>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</si>
  <si>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</si>
  <si>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</si>
  <si>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</si>
  <si>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</si>
  <si>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</si>
  <si>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</si>
  <si>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</si>
  <si>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</si>
  <si>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</si>
  <si>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</si>
  <si>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</si>
  <si>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</si>
  <si>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</si>
  <si>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</si>
  <si>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</si>
  <si>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</si>
  <si>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</si>
  <si>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</si>
  <si>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</si>
  <si>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</si>
  <si>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</si>
  <si>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</si>
  <si>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</si>
  <si>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</si>
  <si>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</si>
  <si>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</si>
  <si>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</si>
  <si>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</si>
  <si>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</si>
  <si>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</si>
  <si>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</si>
  <si>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</si>
  <si>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</si>
  <si>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</si>
  <si>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</si>
  <si>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</si>
  <si>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</si>
  <si>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</si>
  <si>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</si>
  <si>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</si>
  <si>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</si>
  <si>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</si>
  <si>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</si>
  <si>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</si>
  <si>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</si>
  <si>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</si>
  <si>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</si>
  <si>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</si>
  <si>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</si>
  <si>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</si>
  <si>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</si>
  <si>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</si>
  <si>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</si>
  <si>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</si>
  <si>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</si>
  <si>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</si>
  <si>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</si>
  <si>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</si>
  <si>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</si>
  <si>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</si>
  <si>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</si>
  <si>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</si>
  <si>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</si>
  <si>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</si>
  <si>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</si>
  <si>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</si>
  <si>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</si>
  <si>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</si>
  <si>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</si>
  <si>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</si>
  <si>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</si>
  <si>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</si>
  <si>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</si>
  <si>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</si>
  <si>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</si>
  <si>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</si>
  <si>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</si>
  <si>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</si>
  <si>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</si>
  <si>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</si>
  <si>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</si>
  <si>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</si>
  <si>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</si>
  <si>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</si>
  <si>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</si>
  <si>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</si>
  <si>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</si>
  <si>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</si>
  <si>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</si>
  <si>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</si>
  <si>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</si>
  <si>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</si>
  <si>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</si>
  <si>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</si>
  <si>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</si>
  <si>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</si>
  <si>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</si>
  <si>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</si>
  <si>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</si>
  <si>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</si>
  <si>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</si>
  <si>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</si>
  <si>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</si>
  <si>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</si>
  <si>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</si>
  <si>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</si>
  <si>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</si>
  <si>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</si>
  <si>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</si>
  <si>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</si>
  <si>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</si>
  <si>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</si>
  <si>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</si>
  <si>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</si>
  <si>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</si>
  <si>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</si>
  <si>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</si>
  <si>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</si>
  <si>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</si>
  <si>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</si>
  <si>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</si>
  <si>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</si>
  <si>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</si>
  <si>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</si>
  <si>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</si>
  <si>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</si>
  <si>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</si>
  <si>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</si>
  <si>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</si>
  <si>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</si>
  <si>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</si>
  <si>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</si>
  <si>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</si>
  <si>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</si>
  <si>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</si>
  <si>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</si>
  <si>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</si>
  <si>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</si>
  <si>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</si>
  <si>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</si>
  <si>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</si>
  <si>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</si>
  <si>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</si>
  <si>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</si>
  <si>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</si>
  <si>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</si>
  <si>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</si>
  <si>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</si>
  <si>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</si>
  <si>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</si>
  <si>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</si>
  <si>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</si>
  <si>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</si>
  <si>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</si>
  <si>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</si>
  <si>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</si>
  <si>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</si>
  <si>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</si>
  <si>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</si>
  <si>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</si>
  <si>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</si>
  <si>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</si>
  <si>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</si>
  <si>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</si>
  <si>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</si>
  <si>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</si>
  <si>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</si>
  <si>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</si>
  <si>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</si>
  <si>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</si>
  <si>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</si>
  <si>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</si>
  <si>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</si>
  <si>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</si>
  <si>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</si>
  <si>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</si>
  <si>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</si>
  <si>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</si>
  <si>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</si>
  <si>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</si>
  <si>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</si>
  <si>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</si>
  <si>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</si>
  <si>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</si>
  <si>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</si>
  <si>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</si>
  <si>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</si>
  <si>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</si>
  <si>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</si>
  <si>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</si>
  <si>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</si>
  <si>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</si>
  <si>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</si>
  <si>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</si>
  <si>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</si>
  <si>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</si>
  <si>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</si>
  <si>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</si>
  <si>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</si>
  <si>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</si>
  <si>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</si>
  <si>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</si>
  <si>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</si>
  <si>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</si>
  <si>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</si>
  <si>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</si>
  <si>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</si>
  <si>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</si>
  <si>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</si>
  <si>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</si>
  <si>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</si>
  <si>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</si>
  <si>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</si>
  <si>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</si>
  <si>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</si>
  <si>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</si>
  <si>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</si>
  <si>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</si>
  <si>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</si>
  <si>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</si>
  <si>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</si>
  <si>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</si>
  <si>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</si>
  <si>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</si>
  <si>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</si>
  <si>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</si>
  <si>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</si>
  <si>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</si>
  <si>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</si>
  <si>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</si>
  <si>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</si>
  <si>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</si>
  <si>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</si>
  <si>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</si>
  <si>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</si>
  <si>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</si>
  <si>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</si>
  <si>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</si>
  <si>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</si>
  <si>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</si>
  <si>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</si>
  <si>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</si>
  <si>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</si>
  <si>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</si>
  <si>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</si>
  <si>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</si>
  <si>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</si>
  <si>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</si>
  <si>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</si>
  <si>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</si>
  <si>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</si>
  <si>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</si>
  <si>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</si>
  <si>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</si>
  <si>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</si>
  <si>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</si>
  <si>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</si>
  <si>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</si>
  <si>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</si>
  <si>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</si>
  <si>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</si>
  <si>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</si>
  <si>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</si>
  <si>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</si>
  <si>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</si>
  <si>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</si>
  <si>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</si>
  <si>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</si>
  <si>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</si>
  <si>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</si>
  <si>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</si>
  <si>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</si>
  <si>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</si>
  <si>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</si>
  <si>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</si>
  <si>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</si>
  <si>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</si>
  <si>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</si>
  <si>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</si>
  <si>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</si>
  <si>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</si>
  <si>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</si>
  <si>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</si>
  <si>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</si>
  <si>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</si>
  <si>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</si>
  <si>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</si>
  <si>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</si>
  <si>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</si>
  <si>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</si>
  <si>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</si>
  <si>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</si>
  <si>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</si>
  <si>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</si>
  <si>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</si>
  <si>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</si>
  <si>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</si>
  <si>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</si>
  <si>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</si>
  <si>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</si>
  <si>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</si>
  <si>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</si>
  <si>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</si>
  <si>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</si>
  <si>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</si>
  <si>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</si>
  <si>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</si>
  <si>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</si>
  <si>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</si>
  <si>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</si>
  <si>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</si>
  <si>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</si>
  <si>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</si>
  <si>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</si>
  <si>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</si>
  <si>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</si>
  <si>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</si>
  <si>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</si>
  <si>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</si>
  <si>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</si>
  <si>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</si>
  <si>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</si>
  <si>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</si>
  <si>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</si>
  <si>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</si>
  <si>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</si>
  <si>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</si>
  <si>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</si>
  <si>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</si>
  <si>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</si>
  <si>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</si>
  <si>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</si>
  <si>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</si>
  <si>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</si>
  <si>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</si>
  <si>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</si>
  <si>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</si>
  <si>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</si>
  <si>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</si>
  <si>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</si>
  <si>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</si>
  <si>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</si>
  <si>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</si>
  <si>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</si>
  <si>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</si>
  <si>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</si>
  <si>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</si>
  <si>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</si>
  <si>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</si>
  <si>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</si>
  <si>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</si>
  <si>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</si>
  <si>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</si>
  <si>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</si>
  <si>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</si>
  <si>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</si>
  <si>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</si>
  <si>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</si>
  <si>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</si>
  <si>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</si>
  <si>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</si>
  <si>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</si>
  <si>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</si>
  <si>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</si>
  <si>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</si>
  <si>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</si>
  <si>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</si>
  <si>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</si>
  <si>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</si>
  <si>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</si>
  <si>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</si>
  <si>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</si>
  <si>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</si>
  <si>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</si>
  <si>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</si>
  <si>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</si>
  <si>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</si>
  <si>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</si>
  <si>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</si>
  <si>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</si>
  <si>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</si>
  <si>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</si>
  <si>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</si>
  <si>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</si>
  <si>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</si>
  <si>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</si>
  <si>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</si>
  <si>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</si>
  <si>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</si>
  <si>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</si>
  <si>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</si>
  <si>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</si>
  <si>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</si>
  <si>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</si>
  <si>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</si>
  <si>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</si>
  <si>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</si>
  <si>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</si>
  <si>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</si>
  <si>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</si>
  <si>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</si>
  <si>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</si>
  <si>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</si>
  <si>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</si>
  <si>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</si>
  <si>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</si>
  <si>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</si>
  <si>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</si>
  <si>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</si>
  <si>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</si>
  <si>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</si>
  <si>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</si>
  <si>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</si>
  <si>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</si>
  <si>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</si>
  <si>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</si>
  <si>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</si>
  <si>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</si>
  <si>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</si>
  <si>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</si>
  <si>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</si>
  <si>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</si>
  <si>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</si>
  <si>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</si>
  <si>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</si>
  <si>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</si>
  <si>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</si>
  <si>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</si>
  <si>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</si>
  <si>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</si>
  <si>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</si>
  <si>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</si>
  <si>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</si>
  <si>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</si>
  <si>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</si>
  <si>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</si>
  <si>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</si>
  <si>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</si>
  <si>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</si>
  <si>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</si>
  <si>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</si>
  <si>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</si>
  <si>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</si>
  <si>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</si>
  <si>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</si>
  <si>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</si>
  <si>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</si>
  <si>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</si>
  <si>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</si>
  <si>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</si>
  <si>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</si>
  <si>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</si>
  <si>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</si>
  <si>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</si>
  <si>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</si>
  <si>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</si>
  <si>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</si>
  <si>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</si>
  <si>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</si>
  <si>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</si>
  <si>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</si>
  <si>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</si>
  <si>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</si>
  <si>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</si>
  <si>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</si>
  <si>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</si>
  <si>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</si>
  <si>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</si>
  <si>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</si>
  <si>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</si>
  <si>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</si>
  <si>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</si>
  <si>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</si>
  <si>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</si>
  <si>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</si>
  <si>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</si>
  <si>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</si>
  <si>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</si>
  <si>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</si>
  <si>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</si>
  <si>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</si>
  <si>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</si>
  <si>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</si>
  <si>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</si>
  <si>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</si>
  <si>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</si>
  <si>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</si>
  <si>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</si>
  <si>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</si>
  <si>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</si>
  <si>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</si>
  <si>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</si>
  <si>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</si>
  <si>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</si>
  <si>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</si>
  <si>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</si>
  <si>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</si>
  <si>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</si>
  <si>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</si>
  <si>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</si>
  <si>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</si>
  <si>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</si>
  <si>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</si>
  <si>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</si>
  <si>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</si>
  <si>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</si>
  <si>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</si>
  <si>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</si>
  <si>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</si>
  <si>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</si>
  <si>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</si>
  <si>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</si>
  <si>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</si>
  <si>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</si>
  <si>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</si>
  <si>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</si>
  <si>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</si>
  <si>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</si>
  <si>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</si>
  <si>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</si>
  <si>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</si>
  <si>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</si>
  <si>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</si>
  <si>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</si>
  <si>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</si>
  <si>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</si>
  <si>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</si>
  <si>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</si>
  <si>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</si>
  <si>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</si>
  <si>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</si>
  <si>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</si>
  <si>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</si>
  <si>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</si>
  <si>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</si>
  <si>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</si>
  <si>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</si>
  <si>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</si>
  <si>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</si>
  <si>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</si>
  <si>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</si>
  <si>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</si>
  <si>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</si>
  <si>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</si>
  <si>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</si>
  <si>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</si>
  <si>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</si>
  <si>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</si>
  <si>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</si>
  <si>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</si>
  <si>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</si>
  <si>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</si>
  <si>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</si>
  <si>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</si>
  <si>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</si>
  <si>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</si>
  <si>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</si>
  <si>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</si>
  <si>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</si>
  <si>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</si>
  <si>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</si>
  <si>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</si>
  <si>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</si>
  <si>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</si>
  <si>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</si>
  <si>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</si>
  <si>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</si>
  <si>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</si>
  <si>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</si>
  <si>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</si>
  <si>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</si>
  <si>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</si>
  <si>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</si>
  <si>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</si>
  <si>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</si>
  <si>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</si>
  <si>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</si>
  <si>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</si>
  <si>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</si>
  <si>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</si>
  <si>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</si>
  <si>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</si>
  <si>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</si>
  <si>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</si>
  <si>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</si>
  <si>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</si>
  <si>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</si>
  <si>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</si>
  <si>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</si>
  <si>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</si>
  <si>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</si>
  <si>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</si>
  <si>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</si>
  <si>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</si>
  <si>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</si>
  <si>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</si>
  <si>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</si>
  <si>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</si>
  <si>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</si>
  <si>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</si>
  <si>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</si>
  <si>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</si>
  <si>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</si>
  <si>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</si>
  <si>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</si>
  <si>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</si>
  <si>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</si>
  <si>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</si>
  <si>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</si>
  <si>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</si>
  <si>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</si>
  <si>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</si>
  <si>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</si>
  <si>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</si>
  <si>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</si>
  <si>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</si>
  <si>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</si>
  <si>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</si>
  <si>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</si>
  <si>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</si>
  <si>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</si>
  <si>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</si>
  <si>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</si>
  <si>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</si>
  <si>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</si>
  <si>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</si>
  <si>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</si>
  <si>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</si>
  <si>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</si>
  <si>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</si>
  <si>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</si>
  <si>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</si>
  <si>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</si>
  <si>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</si>
  <si>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</si>
  <si>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</si>
  <si>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</si>
  <si>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</si>
  <si>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</si>
  <si>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</si>
  <si>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</si>
  <si>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</si>
  <si>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</si>
  <si>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</si>
  <si>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</si>
  <si>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</si>
  <si>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</si>
  <si>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</si>
  <si>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</si>
  <si>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</si>
  <si>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</si>
  <si>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</si>
  <si>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</si>
  <si>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</si>
  <si>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</si>
  <si>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</si>
  <si>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</si>
  <si>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</si>
  <si>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</si>
  <si>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</si>
  <si>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</si>
  <si>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</si>
  <si>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</si>
  <si>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</si>
  <si>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</si>
  <si>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</si>
  <si>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</si>
  <si>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</si>
  <si>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</si>
  <si>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</si>
  <si>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</si>
  <si>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</si>
  <si>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</si>
  <si>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</si>
  <si>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</si>
  <si>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</si>
  <si>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</si>
  <si>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</si>
  <si>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</si>
  <si>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</si>
  <si>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</si>
  <si>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</si>
  <si>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</si>
  <si>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</si>
  <si>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</si>
  <si>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</si>
  <si>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</si>
  <si>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</si>
  <si>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</si>
  <si>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</si>
  <si>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</si>
  <si>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</si>
  <si>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</si>
  <si>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</si>
  <si>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</si>
  <si>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</si>
  <si>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</si>
  <si>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</si>
  <si>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</si>
  <si>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</si>
  <si>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</si>
  <si>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</si>
  <si>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</si>
  <si>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</si>
  <si>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</si>
  <si>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</si>
  <si>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</si>
  <si>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</si>
  <si>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</si>
  <si>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</si>
  <si>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</si>
  <si>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</si>
  <si>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</si>
  <si>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</si>
  <si>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</si>
  <si>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</si>
  <si>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</si>
  <si>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</si>
  <si>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</si>
  <si>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</si>
  <si>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</si>
  <si>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</si>
  <si>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</si>
  <si>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</si>
  <si>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</si>
  <si>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</si>
  <si>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</si>
  <si>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</si>
  <si>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</si>
  <si>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</si>
  <si>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</si>
  <si>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</si>
  <si>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</si>
  <si>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</si>
  <si>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</si>
  <si>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</si>
  <si>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</si>
  <si>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</si>
  <si>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</si>
  <si>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</si>
  <si>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</si>
  <si>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</si>
  <si>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</si>
  <si>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</si>
  <si>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</si>
  <si>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</si>
  <si>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</si>
  <si>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</si>
  <si>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</si>
  <si>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</si>
  <si>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</si>
  <si>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</si>
  <si>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</si>
  <si>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</si>
  <si>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</si>
  <si>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</si>
  <si>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</si>
  <si>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</si>
  <si>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</si>
  <si>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</si>
  <si>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</si>
  <si>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</si>
  <si>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</si>
  <si>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</si>
  <si>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</si>
  <si>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</si>
  <si>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</si>
  <si>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</si>
  <si>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</si>
  <si>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</si>
  <si>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</si>
  <si>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</si>
  <si>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</si>
  <si>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</si>
  <si>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</si>
  <si>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</si>
  <si>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</si>
  <si>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</si>
  <si>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</si>
  <si>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</si>
  <si>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</si>
  <si>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</si>
  <si>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</si>
  <si>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</si>
  <si>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</si>
  <si>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</si>
  <si>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</si>
  <si>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</si>
  <si>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</si>
  <si>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</si>
  <si>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</si>
  <si>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</si>
  <si>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</si>
  <si>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</si>
  <si>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</si>
  <si>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</si>
  <si>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</si>
  <si>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</si>
  <si>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</si>
  <si>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</si>
  <si>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</si>
  <si>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</si>
  <si>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</si>
  <si>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</si>
  <si>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</si>
  <si>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</si>
  <si>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</si>
  <si>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</si>
  <si>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</si>
  <si>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</si>
  <si>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</si>
  <si>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</si>
  <si>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</si>
  <si>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</si>
  <si>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</si>
  <si>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</si>
  <si>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</si>
  <si>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</si>
  <si>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</si>
  <si>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</si>
  <si>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</si>
  <si>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</si>
  <si>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</si>
  <si>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</si>
  <si>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</si>
  <si>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</si>
  <si>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</si>
  <si>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</si>
  <si>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</si>
  <si>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</si>
  <si>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</si>
  <si>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</si>
  <si>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</si>
  <si>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</si>
  <si>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</si>
  <si>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</si>
  <si>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</si>
  <si>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</si>
  <si>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</si>
  <si>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</si>
  <si>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</si>
  <si>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</si>
  <si>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</si>
  <si>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</si>
  <si>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</si>
  <si>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</si>
  <si>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</si>
  <si>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</si>
  <si>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</si>
  <si>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</si>
  <si>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</si>
  <si>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</si>
  <si>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</si>
  <si>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</si>
  <si>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</si>
  <si>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</si>
  <si>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</si>
  <si>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</si>
  <si>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</si>
  <si>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</si>
  <si>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</si>
  <si>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</si>
  <si>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</si>
  <si>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</si>
  <si>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</si>
  <si>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</si>
  <si>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</si>
  <si>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</si>
  <si>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</si>
  <si>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</si>
  <si>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</si>
  <si>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</si>
  <si>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</si>
  <si>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</si>
  <si>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</si>
  <si>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</si>
  <si>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</si>
  <si>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</si>
  <si>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</si>
  <si>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</si>
  <si>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</si>
  <si>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</si>
  <si>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</si>
  <si>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</si>
  <si>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</si>
  <si>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</si>
  <si>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</si>
  <si>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</si>
  <si>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</si>
  <si>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</si>
  <si>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</si>
  <si>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</si>
  <si>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</si>
  <si>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</si>
  <si>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</si>
  <si>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</si>
  <si>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</si>
  <si>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</si>
  <si>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</si>
  <si>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</si>
  <si>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</si>
  <si>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</si>
  <si>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</si>
  <si>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</si>
  <si>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</si>
  <si>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</si>
  <si>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</si>
  <si>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</si>
  <si>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</si>
  <si>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</si>
  <si>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</si>
  <si>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</si>
  <si>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</si>
  <si>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</si>
  <si>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</si>
  <si>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</si>
  <si>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</si>
  <si>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</si>
  <si>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</si>
  <si>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</si>
  <si>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</si>
  <si>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</si>
  <si>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</si>
  <si>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</si>
  <si>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</si>
  <si>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</si>
  <si>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</si>
  <si>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</si>
  <si>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</si>
  <si>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</si>
  <si>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</si>
  <si>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</si>
  <si>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</si>
  <si>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</si>
  <si>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</si>
  <si>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</si>
  <si>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</si>
  <si>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</si>
  <si>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</si>
  <si>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</si>
  <si>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</si>
  <si>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</si>
  <si>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</si>
  <si>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</si>
  <si>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</si>
  <si>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</si>
  <si>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</si>
  <si>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</si>
  <si>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</si>
  <si>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</si>
  <si>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</si>
  <si>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</si>
  <si>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</si>
  <si>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</si>
  <si>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</si>
  <si>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</si>
  <si>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</si>
  <si>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</si>
  <si>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</si>
  <si>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</si>
  <si>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</si>
  <si>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</si>
  <si>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</si>
  <si>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</si>
  <si>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</si>
  <si>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</si>
  <si>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</si>
  <si>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</si>
  <si>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</si>
  <si>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</si>
  <si>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</si>
  <si>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</si>
  <si>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</si>
  <si>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</si>
  <si>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</si>
  <si>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</si>
  <si>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</si>
  <si>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</si>
  <si>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</si>
  <si>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</si>
  <si>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</si>
  <si>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</si>
  <si>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</si>
  <si>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</si>
  <si>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</si>
  <si>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</si>
  <si>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</si>
  <si>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</si>
  <si>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</si>
  <si>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</si>
  <si>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</si>
  <si>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</si>
  <si>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</si>
  <si>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</si>
  <si>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</si>
  <si>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</si>
  <si>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</si>
  <si>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</si>
  <si>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</si>
  <si>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</si>
  <si>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</si>
  <si>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</si>
  <si>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</si>
  <si>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</si>
  <si>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</si>
  <si>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</si>
  <si>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</si>
  <si>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</si>
  <si>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</si>
  <si>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</si>
  <si>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</si>
  <si>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</si>
  <si>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</si>
  <si>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</si>
  <si>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</si>
  <si>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</si>
  <si>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</si>
  <si>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</si>
  <si>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</si>
  <si>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</si>
  <si>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</si>
  <si>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</si>
  <si>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</si>
  <si>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</si>
  <si>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</si>
  <si>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</si>
  <si>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</si>
  <si>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</si>
  <si>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</si>
  <si>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</si>
  <si>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</si>
  <si>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</si>
  <si>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</si>
  <si>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</si>
  <si>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</si>
  <si>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</si>
  <si>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</si>
  <si>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</si>
  <si>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</si>
  <si>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</si>
  <si>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</si>
  <si>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</si>
  <si>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</si>
  <si>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</si>
  <si>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</si>
  <si>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</si>
  <si>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</si>
  <si>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</si>
  <si>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</si>
  <si>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</si>
  <si>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</si>
  <si>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</si>
  <si>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</si>
  <si>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</si>
  <si>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</si>
  <si>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</si>
  <si>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</si>
  <si>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</si>
  <si>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</si>
  <si>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</si>
  <si>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</si>
  <si>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</si>
  <si>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</si>
  <si>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</si>
  <si>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</si>
  <si>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</si>
  <si>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</si>
  <si>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</si>
  <si>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</si>
  <si>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</si>
  <si>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</si>
  <si>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</si>
  <si>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</si>
  <si>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</si>
  <si>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</si>
  <si>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</si>
  <si>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</si>
  <si>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</si>
  <si>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</si>
  <si>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</si>
  <si>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</si>
  <si>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</si>
  <si>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</si>
  <si>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</si>
  <si>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</si>
  <si>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</si>
  <si>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</si>
  <si>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</si>
  <si>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</si>
  <si>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</si>
  <si>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</si>
  <si>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</si>
  <si>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</si>
  <si>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</si>
  <si>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</si>
  <si>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</si>
  <si>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</si>
  <si>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</si>
  <si>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</si>
  <si>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</si>
  <si>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</si>
  <si>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</si>
  <si>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</si>
  <si>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</si>
  <si>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</si>
  <si>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</si>
  <si>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</si>
  <si>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</si>
  <si>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</si>
  <si>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</si>
  <si>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</si>
  <si>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</si>
  <si>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</si>
  <si>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</si>
  <si>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</si>
  <si>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</si>
  <si>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</si>
  <si>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</si>
  <si>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</si>
  <si>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</si>
  <si>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</si>
  <si>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</si>
  <si>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</si>
  <si>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</si>
  <si>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</si>
  <si>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</si>
  <si>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</si>
  <si>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</si>
  <si>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</si>
  <si>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</si>
  <si>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</si>
  <si>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</si>
  <si>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</si>
  <si>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</si>
  <si>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</si>
  <si>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</si>
  <si>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</si>
  <si>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</si>
  <si>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</si>
  <si>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</si>
  <si>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</si>
  <si>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</si>
  <si>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</si>
  <si>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</si>
  <si>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</si>
  <si>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</si>
  <si>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</si>
  <si>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</si>
  <si>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</si>
  <si>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</si>
  <si>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</si>
  <si>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</si>
  <si>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</si>
  <si>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</si>
  <si>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</si>
  <si>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</si>
  <si>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</si>
  <si>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</si>
  <si>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</si>
  <si>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</si>
  <si>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</si>
  <si>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</si>
  <si>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</si>
  <si>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</si>
  <si>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</si>
  <si>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</si>
  <si>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</si>
  <si>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</si>
  <si>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</si>
  <si>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</si>
  <si>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</si>
  <si>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</si>
  <si>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</si>
  <si>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</si>
  <si>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</si>
  <si>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</si>
  <si>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</si>
  <si>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</si>
  <si>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</si>
  <si>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</si>
  <si>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</si>
  <si>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</si>
  <si>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</si>
  <si>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</si>
  <si>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</si>
  <si>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</si>
  <si>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</si>
  <si>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</si>
  <si>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</si>
  <si>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</si>
  <si>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</si>
  <si>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</si>
  <si>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</si>
  <si>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</si>
  <si>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</si>
  <si>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</si>
  <si>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</si>
  <si>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</si>
  <si>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</si>
  <si>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</si>
  <si>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</si>
  <si>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</si>
  <si>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</si>
  <si>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</si>
  <si>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</si>
  <si>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</si>
  <si>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</si>
  <si>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</si>
  <si>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</si>
  <si>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</si>
  <si>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</si>
  <si>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</si>
  <si>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</si>
  <si>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</si>
  <si>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</si>
  <si>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</si>
  <si>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</si>
  <si>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</si>
  <si>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</si>
  <si>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</si>
  <si>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</si>
  <si>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</si>
  <si>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</si>
  <si>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</si>
  <si>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</si>
  <si>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</si>
  <si>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</si>
  <si>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</si>
  <si>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</si>
  <si>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</si>
  <si>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</si>
  <si>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</si>
  <si>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</si>
  <si>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</si>
  <si>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</si>
  <si>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</si>
  <si>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</si>
  <si>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</si>
  <si>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</si>
  <si>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</si>
  <si>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</si>
  <si>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</si>
  <si>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</si>
  <si>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</si>
  <si>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</si>
  <si>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</si>
  <si>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</si>
  <si>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</si>
  <si>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</si>
  <si>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</si>
  <si>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</si>
  <si>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</si>
  <si>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</si>
  <si>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</si>
  <si>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</si>
  <si>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</si>
  <si>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</si>
  <si>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</si>
  <si>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</si>
  <si>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</si>
  <si>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</si>
  <si>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</si>
  <si>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</si>
  <si>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</si>
  <si>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</si>
  <si>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</si>
  <si>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</si>
  <si>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</si>
  <si>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</si>
  <si>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</si>
  <si>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</si>
  <si>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</si>
  <si>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</si>
  <si>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</si>
  <si>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</si>
  <si>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</si>
  <si>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</si>
  <si>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</si>
  <si>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</si>
  <si>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</si>
  <si>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</si>
  <si>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</si>
  <si>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</si>
  <si>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</si>
  <si>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</si>
  <si>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</si>
  <si>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</si>
  <si>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</si>
  <si>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</si>
  <si>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</si>
  <si>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</si>
  <si>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</si>
  <si>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</si>
  <si>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</si>
  <si>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</si>
  <si>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</si>
  <si>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</si>
  <si>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</si>
  <si>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</si>
  <si>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</si>
  <si>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</si>
  <si>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</si>
  <si>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</si>
  <si>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</si>
  <si>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</si>
  <si>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</si>
  <si>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</si>
  <si>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</si>
  <si>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</si>
  <si>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</si>
  <si>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</si>
  <si>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</si>
  <si>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</si>
  <si>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</si>
  <si>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</si>
  <si>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</si>
  <si>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</si>
  <si>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</si>
  <si>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</si>
  <si>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</si>
  <si>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</si>
  <si>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</si>
  <si>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</si>
  <si>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</si>
  <si>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</si>
  <si>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</si>
  <si>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</si>
  <si>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</si>
  <si>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</si>
  <si>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</si>
  <si>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</si>
  <si>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</si>
  <si>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</si>
  <si>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</si>
  <si>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</si>
  <si>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</si>
  <si>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</si>
  <si>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</si>
  <si>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</si>
  <si>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</si>
  <si>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</si>
  <si>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</si>
  <si>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</si>
  <si>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</si>
  <si>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</si>
  <si>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</si>
  <si>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</si>
  <si>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</si>
  <si>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</si>
  <si>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</si>
  <si>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</si>
  <si>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</si>
  <si>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</si>
  <si>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</si>
  <si>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</si>
  <si>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</si>
  <si>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</si>
  <si>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</si>
  <si>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</si>
  <si>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</si>
  <si>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</si>
  <si>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</si>
  <si>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</si>
  <si>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</si>
  <si>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</si>
  <si>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</si>
  <si>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</si>
  <si>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</si>
  <si>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</si>
  <si>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</si>
  <si>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</si>
  <si>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</si>
  <si>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</si>
  <si>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</si>
  <si>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</si>
  <si>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</si>
  <si>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</si>
  <si>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</si>
  <si>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</si>
  <si>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</si>
  <si>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</si>
  <si>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</si>
  <si>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</si>
  <si>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</si>
  <si>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</si>
  <si>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</si>
  <si>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</si>
  <si>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</si>
  <si>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</si>
  <si>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</si>
  <si>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</si>
  <si>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</si>
  <si>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</si>
  <si>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</si>
  <si>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</si>
  <si>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</si>
  <si>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</si>
  <si>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</si>
  <si>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</si>
  <si>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</si>
  <si>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</si>
  <si>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</si>
  <si>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</si>
  <si>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</si>
  <si>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</si>
  <si>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</si>
  <si>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</si>
  <si>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</si>
  <si>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</si>
  <si>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</si>
  <si>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</si>
  <si>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</si>
  <si>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</si>
  <si>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</si>
  <si>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</si>
  <si>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</si>
  <si>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</si>
  <si>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</si>
  <si>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</si>
  <si>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</si>
  <si>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</si>
  <si>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</si>
  <si>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</si>
  <si>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</si>
  <si>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</si>
  <si>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</si>
  <si>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</si>
  <si>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</si>
  <si>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</si>
  <si>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</si>
  <si>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</si>
  <si>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</si>
  <si>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</si>
  <si>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</si>
  <si>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</si>
  <si>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</si>
  <si>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</si>
  <si>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</si>
  <si>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</si>
  <si>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</si>
  <si>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</si>
  <si>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</si>
  <si>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</si>
  <si>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</si>
  <si>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</si>
  <si>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</si>
  <si>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</si>
  <si>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</si>
  <si>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</si>
  <si>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</si>
  <si>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</si>
  <si>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</si>
  <si>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</si>
  <si>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</si>
  <si>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</si>
  <si>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</si>
  <si>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</si>
  <si>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</si>
  <si>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</si>
  <si>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</si>
  <si>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</si>
  <si>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</si>
  <si>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</si>
  <si>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</si>
  <si>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</si>
  <si>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</si>
  <si>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</si>
  <si>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</si>
  <si>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</si>
  <si>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</si>
  <si>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</si>
  <si>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</si>
  <si>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</si>
  <si>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</si>
  <si>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</si>
  <si>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</si>
  <si>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</si>
  <si>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</si>
  <si>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</si>
  <si>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</si>
  <si>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</si>
  <si>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</si>
  <si>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</si>
  <si>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</si>
  <si>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</si>
  <si>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</si>
  <si>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</si>
  <si>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</si>
  <si>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</si>
  <si>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</si>
  <si>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</si>
  <si>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</si>
  <si>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</si>
  <si>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</si>
  <si>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</si>
  <si>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</si>
  <si>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</si>
  <si>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</si>
  <si>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</si>
  <si>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</si>
  <si>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</si>
  <si>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</si>
  <si>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</si>
  <si>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</si>
  <si>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</si>
  <si>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</si>
  <si>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</si>
  <si>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</si>
  <si>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</si>
  <si>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</si>
  <si>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</si>
  <si>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</si>
  <si>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</si>
  <si>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</si>
  <si>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</si>
  <si>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</si>
  <si>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</si>
  <si>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</si>
  <si>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</si>
  <si>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</si>
  <si>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</si>
  <si>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</si>
  <si>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</si>
  <si>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</si>
  <si>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</si>
  <si>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</si>
  <si>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</si>
  <si>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</si>
  <si>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</si>
  <si>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</si>
  <si>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</si>
  <si>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</si>
  <si>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</si>
  <si>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</si>
  <si>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</si>
  <si>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</si>
  <si>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</si>
  <si>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</si>
  <si>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</si>
  <si>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</si>
  <si>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</si>
  <si>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</si>
  <si>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</si>
  <si>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</si>
  <si>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</si>
  <si>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</si>
  <si>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</si>
  <si>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</si>
  <si>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</si>
  <si>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</si>
  <si>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</si>
  <si>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</si>
  <si>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</si>
  <si>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</si>
  <si>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</si>
  <si>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</si>
  <si>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</si>
  <si>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</si>
  <si>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</si>
  <si>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</si>
  <si>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</si>
  <si>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</si>
  <si>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</si>
  <si>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</si>
  <si>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</si>
  <si>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</si>
  <si>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</si>
  <si>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</si>
  <si>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</si>
  <si>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</si>
  <si>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</si>
  <si>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</si>
  <si>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</si>
  <si>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</si>
  <si>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</si>
  <si>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</si>
  <si>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</si>
  <si>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</si>
  <si>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</si>
  <si>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</si>
  <si>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</si>
  <si>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</si>
  <si>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</si>
  <si>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</si>
  <si>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</si>
  <si>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</si>
  <si>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</si>
  <si>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</si>
  <si>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</si>
  <si>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</si>
  <si>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</si>
  <si>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</si>
  <si>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</si>
  <si>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</si>
  <si>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</si>
  <si>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</si>
  <si>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</si>
  <si>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</si>
  <si>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</si>
  <si>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</si>
  <si>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</si>
  <si>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</si>
  <si>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</si>
  <si>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</si>
  <si>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</si>
  <si>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</si>
  <si>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</si>
  <si>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</si>
  <si>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</si>
  <si>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</si>
  <si>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</si>
  <si>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</si>
  <si>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</si>
  <si>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</si>
  <si>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</si>
  <si>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</si>
  <si>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</si>
  <si>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</si>
  <si>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</si>
  <si>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</si>
  <si>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</si>
  <si>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</si>
  <si>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</si>
  <si>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</si>
  <si>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</si>
  <si>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</si>
  <si>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</si>
  <si>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</si>
  <si>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</si>
  <si>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</si>
  <si>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</si>
  <si>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</si>
  <si>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</si>
  <si>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</si>
  <si>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</si>
  <si>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</si>
  <si>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</si>
  <si>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</si>
  <si>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</si>
  <si>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</si>
  <si>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</si>
  <si>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</si>
  <si>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</si>
  <si>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</si>
  <si>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</si>
  <si>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</si>
  <si>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</si>
  <si>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</si>
  <si>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</si>
  <si>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</si>
  <si>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</si>
  <si>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</si>
  <si>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</si>
  <si>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</si>
  <si>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</si>
  <si>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</si>
  <si>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</si>
  <si>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</si>
  <si>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</si>
  <si>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</si>
  <si>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</si>
  <si>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</si>
  <si>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</si>
  <si>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</si>
  <si>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</si>
  <si>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</si>
  <si>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</si>
  <si>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</si>
  <si>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</si>
  <si>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</si>
  <si>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</si>
  <si>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</si>
  <si>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</si>
  <si>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</si>
  <si>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</si>
  <si>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</si>
  <si>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</si>
  <si>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</si>
  <si>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</si>
  <si>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</si>
  <si>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</si>
  <si>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</si>
  <si>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</si>
  <si>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</si>
  <si>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</si>
  <si>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</si>
  <si>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</si>
  <si>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</si>
  <si>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</si>
  <si>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</si>
  <si>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</si>
  <si>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</si>
  <si>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</si>
  <si>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</si>
  <si>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</si>
  <si>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</si>
  <si>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</si>
  <si>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</si>
  <si>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</si>
  <si>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</si>
  <si>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</si>
  <si>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</si>
  <si>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</si>
  <si>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</si>
  <si>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</si>
  <si>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</si>
  <si>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</si>
  <si>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</si>
  <si>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</si>
  <si>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</si>
  <si>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</si>
  <si>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</si>
  <si>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</si>
  <si>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</si>
  <si>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</si>
  <si>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</si>
  <si>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</si>
  <si>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</si>
  <si>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</si>
  <si>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</si>
  <si>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</si>
  <si>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</si>
  <si>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</si>
  <si>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</si>
  <si>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</si>
  <si>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</si>
  <si>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</si>
  <si>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</si>
  <si>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</si>
  <si>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</si>
  <si>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</si>
  <si>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</si>
  <si>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</si>
  <si>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</si>
  <si>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</si>
  <si>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</si>
  <si>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</si>
  <si>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</si>
  <si>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</si>
  <si>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</si>
  <si>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</si>
  <si>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</si>
  <si>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</si>
  <si>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</si>
  <si>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</si>
  <si>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</si>
  <si>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</si>
  <si>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</si>
  <si>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</si>
  <si>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</si>
  <si>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</si>
  <si>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</si>
  <si>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</si>
  <si>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</si>
  <si>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</si>
  <si>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</si>
  <si>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</si>
  <si>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</si>
  <si>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</si>
  <si>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</si>
  <si>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</si>
  <si>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</si>
  <si>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</si>
  <si>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</si>
  <si>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</si>
  <si>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</si>
  <si>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</si>
  <si>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</si>
  <si>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</si>
  <si>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</si>
  <si>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</si>
  <si>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</si>
  <si>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</si>
  <si>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</si>
  <si>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</si>
  <si>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</si>
  <si>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</si>
  <si>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</si>
  <si>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</si>
  <si>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</si>
  <si>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</si>
  <si>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</si>
  <si>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</si>
  <si>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</si>
  <si>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</si>
  <si>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</si>
  <si>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</si>
  <si>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</si>
  <si>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</si>
  <si>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</si>
  <si>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</si>
  <si>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</si>
  <si>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</si>
  <si>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</si>
  <si>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</si>
  <si>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</si>
  <si>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</si>
  <si>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</si>
  <si>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</si>
  <si>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</si>
  <si>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</si>
  <si>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</si>
  <si>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</si>
  <si>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</si>
  <si>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</si>
  <si>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</si>
  <si>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</si>
  <si>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</si>
  <si>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</si>
  <si>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</si>
  <si>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</si>
  <si>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</si>
  <si>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</si>
  <si>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</si>
  <si>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</si>
  <si>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</si>
  <si>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</si>
  <si>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</si>
  <si>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</si>
  <si>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</si>
  <si>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</si>
  <si>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</si>
  <si>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</si>
  <si>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</si>
  <si>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</si>
  <si>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</si>
  <si>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</si>
  <si>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</si>
  <si>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</si>
  <si>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</si>
  <si>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</si>
  <si>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</si>
  <si>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</si>
  <si>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</si>
  <si>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</si>
  <si>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</si>
  <si>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</si>
  <si>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</si>
  <si>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</si>
  <si>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</si>
  <si>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</si>
  <si>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</si>
  <si>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</si>
  <si>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</si>
  <si>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</si>
  <si>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</si>
  <si>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</si>
  <si>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</si>
  <si>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</si>
  <si>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</si>
  <si>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</si>
  <si>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</si>
  <si>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</si>
  <si>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</si>
  <si>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</si>
  <si>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</si>
  <si>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</si>
  <si>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</si>
  <si>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</si>
  <si>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</si>
  <si>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</si>
  <si>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</si>
  <si>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</si>
  <si>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</si>
  <si>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</si>
  <si>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</si>
  <si>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</si>
  <si>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</si>
  <si>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</si>
  <si>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</si>
  <si>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</si>
  <si>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</si>
  <si>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</si>
  <si>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</si>
  <si>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</si>
  <si>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</si>
  <si>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</si>
  <si>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</si>
  <si>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</si>
  <si>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</si>
  <si>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</si>
  <si>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</si>
  <si>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</si>
  <si>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</si>
  <si>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</si>
  <si>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</si>
  <si>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</si>
  <si>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</si>
  <si>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</si>
  <si>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</si>
  <si>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</si>
  <si>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</si>
  <si>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</si>
  <si>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</si>
  <si>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</si>
  <si>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</si>
  <si>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</si>
  <si>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</si>
  <si>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</si>
  <si>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</si>
  <si>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</si>
  <si>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</si>
  <si>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</si>
  <si>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</si>
  <si>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</si>
  <si>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</si>
  <si>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</si>
  <si>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</si>
  <si>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</si>
  <si>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</si>
  <si>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</si>
  <si>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</si>
  <si>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</si>
  <si>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</si>
  <si>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</si>
  <si>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</si>
  <si>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</si>
  <si>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</si>
  <si>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</si>
  <si>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</si>
  <si>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</si>
  <si>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</si>
  <si>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</si>
  <si>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</si>
  <si>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</si>
  <si>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</si>
  <si>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</si>
  <si>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</si>
  <si>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</si>
  <si>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</si>
  <si>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</si>
  <si>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</si>
  <si>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</si>
  <si>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</si>
  <si>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</si>
  <si>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</si>
  <si>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</si>
  <si>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</si>
  <si>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</si>
  <si>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</si>
  <si>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</si>
  <si>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</si>
  <si>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</si>
  <si>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</si>
  <si>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</si>
  <si>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</si>
  <si>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</si>
  <si>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</si>
  <si>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</si>
  <si>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</si>
  <si>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</si>
  <si>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</si>
  <si>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</si>
  <si>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</si>
  <si>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</si>
  <si>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</si>
  <si>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</si>
  <si>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</si>
  <si>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</si>
  <si>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</si>
  <si>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</si>
  <si>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</si>
  <si>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</si>
  <si>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</si>
  <si>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</si>
  <si>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</si>
  <si>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</si>
  <si>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</si>
  <si>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</si>
  <si>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</si>
  <si>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</si>
  <si>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</si>
  <si>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</si>
  <si>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</si>
  <si>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</si>
  <si>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</si>
  <si>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</si>
  <si>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</si>
  <si>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</si>
  <si>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</si>
  <si>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</si>
  <si>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</si>
  <si>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</si>
  <si>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</si>
  <si>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</si>
  <si>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</si>
  <si>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</si>
  <si>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</si>
  <si>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</si>
  <si>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</si>
  <si>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</si>
  <si>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</si>
  <si>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</si>
  <si>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</si>
  <si>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</si>
  <si>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</si>
  <si>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</si>
  <si>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</si>
  <si>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</si>
  <si>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</si>
  <si>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</si>
  <si>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</si>
  <si>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</si>
  <si>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</si>
  <si>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</si>
  <si>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</si>
  <si>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</si>
  <si>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</si>
  <si>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</si>
  <si>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</si>
  <si>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</si>
  <si>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</si>
  <si>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</si>
  <si>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</si>
  <si>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</si>
  <si>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</si>
  <si>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</si>
  <si>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</si>
  <si>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</si>
  <si>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</si>
  <si>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</si>
  <si>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</si>
  <si>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</si>
  <si>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</si>
  <si>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</si>
  <si>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</si>
  <si>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</si>
  <si>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</si>
  <si>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</si>
  <si>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</si>
  <si>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</si>
  <si>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</si>
  <si>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</si>
  <si>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</si>
  <si>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</si>
  <si>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</si>
  <si>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</si>
  <si>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</si>
  <si>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</si>
  <si>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</si>
  <si>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</si>
  <si>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</si>
  <si>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</si>
  <si>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</si>
  <si>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</si>
  <si>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</si>
  <si>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</si>
  <si>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</si>
  <si>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</si>
  <si>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</si>
  <si>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</si>
  <si>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</si>
  <si>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</si>
  <si>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</si>
  <si>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</si>
  <si>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</si>
  <si>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</si>
  <si>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</si>
  <si>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</si>
  <si>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</si>
  <si>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</si>
  <si>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</si>
  <si>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</si>
  <si>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</si>
  <si>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</si>
  <si>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</si>
  <si>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</si>
  <si>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</si>
  <si>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</si>
  <si>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</si>
  <si>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</si>
  <si>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</si>
  <si>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</si>
  <si>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</si>
  <si>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</si>
  <si>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</si>
  <si>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</si>
  <si>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</si>
  <si>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</si>
  <si>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</si>
  <si>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</si>
  <si>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</si>
  <si>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</si>
  <si>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</si>
  <si>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</si>
  <si>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</si>
  <si>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</si>
  <si>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</si>
  <si>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</si>
  <si>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</si>
  <si>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</si>
  <si>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</si>
  <si>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</si>
  <si>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</si>
  <si>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</si>
  <si>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</si>
  <si>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</si>
  <si>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</si>
  <si>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</si>
  <si>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</si>
  <si>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</si>
  <si>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</si>
  <si>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</si>
  <si>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</si>
  <si>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</si>
  <si>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</si>
  <si>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</si>
  <si>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</si>
  <si>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</si>
  <si>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</si>
  <si>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</si>
  <si>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</si>
  <si>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</si>
  <si>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</si>
  <si>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</si>
  <si>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</si>
  <si>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</si>
  <si>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</si>
  <si>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</si>
  <si>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</si>
  <si>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</si>
  <si>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</si>
  <si>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</si>
  <si>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</si>
  <si>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</si>
  <si>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</si>
  <si>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</si>
  <si>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</si>
  <si>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</si>
  <si>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</si>
  <si>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</si>
  <si>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</si>
  <si>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</si>
  <si>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</si>
  <si>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</si>
  <si>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</si>
  <si>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</si>
  <si>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</si>
  <si>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</si>
  <si>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</si>
  <si>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</si>
  <si>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</si>
  <si>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</si>
  <si>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</si>
  <si>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</si>
  <si>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</si>
  <si>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</si>
  <si>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</si>
  <si>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</si>
  <si>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</si>
  <si>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</si>
  <si>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</si>
  <si>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</si>
  <si>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</si>
  <si>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</si>
  <si>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</si>
  <si>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</si>
  <si>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</si>
  <si>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</si>
  <si>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</si>
  <si>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</si>
  <si>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</si>
  <si>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</si>
  <si>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</si>
  <si>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</si>
  <si>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</si>
  <si>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</si>
  <si>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</si>
  <si>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</si>
  <si>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</si>
  <si>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</si>
  <si>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</si>
  <si>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</si>
  <si>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</si>
  <si>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</si>
  <si>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</si>
  <si>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</si>
  <si>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</si>
  <si>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</si>
  <si>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</si>
  <si>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</si>
  <si>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</si>
  <si>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</si>
  <si>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</si>
  <si>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</si>
  <si>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</si>
  <si>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</si>
  <si>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</si>
  <si>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</si>
  <si>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</si>
  <si>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</si>
  <si>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</si>
  <si>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</si>
  <si>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</si>
  <si>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</si>
  <si>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</si>
  <si>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</si>
  <si>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</si>
  <si>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</si>
  <si>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</si>
  <si>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</si>
  <si>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</si>
  <si>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</si>
  <si>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</si>
  <si>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</si>
  <si>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</si>
  <si>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</si>
  <si>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</si>
  <si>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</si>
  <si>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</si>
  <si>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</si>
  <si>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</si>
  <si>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</si>
  <si>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</si>
  <si>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</si>
  <si>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</si>
  <si>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</si>
  <si>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</si>
  <si>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</si>
  <si>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</si>
  <si>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</si>
  <si>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</si>
  <si>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</si>
  <si>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</si>
  <si>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</si>
  <si>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</si>
  <si>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</si>
  <si>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</si>
  <si>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</si>
  <si>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</si>
  <si>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</si>
  <si>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</si>
  <si>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</si>
  <si>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</si>
  <si>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</si>
  <si>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</si>
  <si>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</si>
  <si>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</si>
  <si>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</si>
  <si>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</si>
  <si>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</si>
  <si>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</si>
  <si>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</si>
  <si>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</si>
  <si>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</si>
  <si>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</si>
  <si>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</si>
  <si>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</si>
  <si>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</si>
  <si>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</si>
  <si>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</si>
  <si>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</si>
  <si>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</si>
  <si>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</si>
  <si>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</si>
  <si>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</si>
  <si>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</si>
  <si>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</si>
  <si>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</si>
  <si>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</si>
  <si>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</si>
  <si>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</si>
  <si>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</si>
  <si>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</si>
  <si>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</si>
  <si>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</si>
  <si>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</si>
  <si>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</si>
  <si>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</si>
  <si>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</si>
  <si>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</si>
  <si>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</si>
  <si>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</si>
  <si>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</si>
  <si>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</si>
  <si>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</si>
  <si>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</si>
  <si>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</si>
  <si>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</si>
  <si>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</si>
  <si>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</si>
  <si>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</si>
  <si>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</si>
  <si>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</si>
  <si>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</si>
  <si>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</si>
  <si>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</si>
  <si>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</si>
  <si>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</si>
  <si>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</si>
  <si>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</si>
  <si>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</si>
  <si>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</si>
  <si>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</si>
  <si>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</si>
  <si>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</si>
  <si>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</si>
  <si>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</si>
  <si>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</si>
  <si>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</si>
  <si>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</si>
  <si>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</si>
  <si>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</si>
  <si>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</si>
  <si>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</si>
  <si>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</si>
  <si>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</si>
  <si>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</si>
  <si>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</si>
  <si>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</si>
  <si>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</si>
  <si>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</si>
  <si>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</si>
  <si>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</si>
  <si>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</si>
  <si>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</si>
  <si>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</si>
  <si>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</si>
  <si>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</si>
  <si>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</si>
  <si>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</si>
  <si>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</si>
  <si>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</si>
  <si>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</si>
  <si>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</si>
  <si>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</si>
  <si>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</si>
  <si>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</si>
  <si>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</si>
  <si>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</si>
  <si>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</si>
  <si>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</si>
  <si>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</si>
  <si>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</si>
  <si>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</si>
  <si>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</si>
  <si>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</si>
  <si>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</si>
  <si>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</si>
  <si>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</si>
  <si>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</si>
  <si>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</si>
  <si>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</si>
  <si>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</si>
  <si>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</si>
  <si>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</si>
  <si>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</si>
  <si>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</si>
  <si>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</si>
  <si>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</si>
  <si>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</si>
  <si>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</si>
  <si>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</si>
  <si>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</si>
  <si>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</si>
  <si>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</si>
  <si>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</si>
  <si>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</si>
  <si>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</si>
  <si>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</si>
  <si>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</si>
  <si>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</si>
  <si>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</si>
  <si>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</si>
  <si>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</si>
  <si>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</si>
  <si>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</si>
  <si>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</si>
  <si>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</si>
  <si>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</si>
  <si>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</si>
  <si>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</si>
  <si>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</si>
  <si>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</si>
  <si>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</si>
  <si>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</si>
  <si>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</si>
  <si>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</si>
  <si>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</si>
  <si>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</si>
  <si>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</si>
  <si>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</si>
  <si>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</si>
  <si>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</si>
  <si>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</si>
  <si>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</si>
  <si>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</si>
  <si>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</si>
  <si>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</si>
  <si>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</si>
  <si>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</si>
  <si>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</si>
  <si>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</si>
  <si>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</si>
  <si>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</si>
  <si>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</si>
  <si>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</si>
  <si>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</si>
  <si>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</si>
  <si>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</si>
  <si>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</si>
  <si>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</si>
  <si>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</si>
  <si>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</si>
  <si>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</si>
  <si>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</si>
  <si>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</si>
  <si>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</si>
  <si>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</si>
  <si>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</si>
  <si>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</si>
  <si>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</si>
  <si>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</si>
  <si>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</si>
  <si>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</si>
  <si>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</si>
  <si>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</si>
  <si>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</si>
  <si>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</si>
  <si>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</si>
  <si>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</si>
  <si>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</si>
  <si>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</si>
  <si>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</si>
  <si>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</si>
  <si>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</si>
  <si>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</si>
  <si>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</si>
  <si>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</si>
  <si>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</si>
  <si>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</si>
  <si>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</si>
  <si>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</si>
  <si>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</si>
  <si>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</si>
  <si>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</si>
  <si>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</si>
  <si>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</si>
  <si>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</si>
  <si>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</si>
  <si>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</si>
  <si>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</si>
  <si>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</si>
  <si>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</si>
  <si>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</si>
  <si>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</si>
  <si>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</si>
  <si>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</si>
  <si>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</si>
  <si>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</si>
  <si>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</si>
  <si>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</si>
  <si>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</si>
  <si>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</si>
  <si>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</si>
  <si>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</si>
  <si>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</si>
  <si>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</si>
  <si>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</si>
  <si>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</si>
  <si>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</si>
  <si>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</si>
  <si>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</si>
  <si>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</si>
  <si>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</si>
  <si>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</si>
  <si>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</si>
  <si>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</si>
  <si>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</si>
  <si>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</si>
  <si>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</si>
  <si>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</si>
  <si>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</si>
  <si>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</si>
  <si>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</si>
  <si>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</si>
  <si>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</si>
  <si>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</si>
  <si>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</si>
  <si>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</si>
  <si>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</si>
  <si>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</si>
  <si>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</si>
  <si>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</si>
  <si>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</si>
  <si>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</si>
  <si>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</si>
  <si>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</si>
  <si>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</si>
  <si>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</si>
  <si>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</si>
  <si>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</si>
  <si>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</si>
  <si>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</si>
  <si>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</si>
  <si>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</si>
  <si>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</si>
  <si>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</si>
  <si>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</si>
  <si>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</si>
  <si>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</si>
  <si>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</si>
  <si>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</si>
  <si>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</si>
  <si>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</si>
  <si>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</si>
  <si>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</si>
  <si>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</si>
  <si>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</si>
  <si>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</si>
  <si>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</si>
  <si>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</si>
  <si>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</si>
  <si>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</si>
  <si>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</si>
  <si>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</si>
  <si>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</si>
  <si>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</si>
  <si>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</si>
  <si>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</si>
  <si>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</si>
  <si>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</si>
  <si>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</si>
  <si>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</si>
  <si>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</si>
  <si>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</si>
  <si>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</si>
  <si>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</si>
  <si>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</si>
  <si>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</si>
  <si>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</si>
  <si>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</si>
  <si>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</si>
  <si>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</si>
  <si>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</si>
  <si>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</si>
  <si>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</si>
  <si>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</si>
  <si>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</si>
  <si>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</si>
  <si>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</si>
  <si>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</si>
  <si>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</si>
  <si>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</si>
  <si>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</si>
  <si>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</si>
  <si>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</si>
  <si>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</si>
  <si>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</si>
  <si>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</si>
  <si>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</si>
  <si>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</si>
  <si>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</si>
  <si>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</si>
  <si>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</si>
  <si>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</si>
  <si>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</si>
  <si>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</si>
  <si>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</si>
  <si>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</si>
  <si>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</si>
  <si>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</si>
  <si>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</si>
  <si>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</si>
  <si>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</si>
  <si>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</si>
  <si>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</si>
  <si>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</si>
  <si>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</si>
  <si>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</si>
  <si>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</si>
  <si>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</si>
  <si>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</si>
  <si>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</si>
  <si>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</si>
  <si>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</si>
  <si>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</si>
  <si>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</si>
  <si>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</si>
  <si>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</si>
  <si>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</si>
  <si>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</si>
  <si>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</si>
  <si>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</si>
  <si>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</si>
  <si>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</si>
  <si>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</si>
  <si>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</si>
  <si>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</si>
  <si>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</si>
  <si>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</si>
  <si>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</si>
  <si>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</si>
  <si>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</si>
  <si>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</si>
  <si>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</si>
  <si>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</si>
  <si>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</si>
  <si>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</si>
  <si>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</si>
  <si>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</si>
  <si>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</si>
  <si>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</si>
  <si>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</si>
  <si>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</si>
  <si>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</si>
  <si>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</si>
  <si>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</si>
  <si>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</si>
  <si>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</si>
  <si>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</si>
  <si>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</si>
  <si>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</si>
  <si>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</si>
  <si>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</si>
  <si>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</si>
  <si>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</si>
  <si>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</si>
  <si>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</si>
  <si>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</si>
  <si>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</si>
  <si>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</si>
  <si>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</si>
  <si>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</si>
  <si>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</si>
  <si>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</si>
  <si>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</si>
  <si>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</si>
  <si>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</si>
  <si>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</si>
  <si>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</si>
  <si>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</si>
  <si>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</si>
  <si>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</si>
  <si>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</si>
  <si>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</si>
  <si>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</si>
  <si>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</si>
  <si>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</si>
  <si>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</si>
  <si>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</si>
  <si>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</si>
  <si>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</si>
  <si>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</si>
  <si>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</si>
  <si>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</si>
  <si>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</si>
  <si>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</si>
  <si>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</si>
  <si>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</si>
  <si>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</si>
  <si>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</si>
  <si>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</si>
  <si>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</si>
  <si>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</si>
  <si>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</si>
  <si>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</si>
  <si>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</si>
  <si>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</si>
  <si>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</si>
  <si>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</si>
  <si>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</si>
  <si>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</si>
  <si>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</si>
  <si>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</si>
  <si>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</si>
  <si>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</si>
  <si>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</si>
  <si>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</si>
  <si>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</si>
  <si>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</si>
  <si>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</si>
  <si>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</si>
  <si>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</si>
  <si>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</si>
  <si>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</si>
  <si>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</si>
  <si>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</si>
  <si>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</si>
  <si>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</si>
  <si>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</si>
  <si>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</si>
  <si>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</si>
  <si>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</si>
  <si>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</si>
  <si>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</si>
  <si>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</si>
  <si>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</si>
  <si>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</si>
  <si>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</si>
  <si>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</si>
  <si>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</si>
  <si>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</si>
  <si>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</si>
  <si>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</si>
  <si>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</si>
  <si>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</si>
  <si>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</si>
  <si>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</si>
  <si>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</si>
  <si>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</si>
  <si>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</si>
  <si>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</si>
  <si>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</si>
  <si>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</si>
  <si>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</si>
  <si>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</si>
  <si>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</si>
  <si>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</si>
  <si>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</si>
  <si>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</si>
  <si>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</si>
  <si>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</si>
  <si>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</si>
  <si>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</si>
  <si>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</si>
  <si>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</si>
  <si>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</si>
  <si>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</si>
  <si>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</si>
  <si>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</si>
  <si>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</si>
  <si>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</si>
  <si>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</si>
  <si>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</si>
  <si>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</si>
  <si>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</si>
  <si>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</si>
  <si>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</si>
  <si>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</si>
  <si>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</si>
  <si>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</si>
  <si>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</si>
  <si>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</si>
  <si>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</si>
  <si>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</si>
  <si>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</si>
  <si>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</si>
  <si>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</si>
  <si>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</si>
  <si>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</si>
  <si>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</si>
  <si>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</si>
  <si>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</si>
  <si>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</si>
  <si>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</si>
  <si>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</si>
  <si>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</si>
  <si>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</si>
  <si>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</si>
  <si>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</si>
  <si>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</si>
  <si>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</si>
  <si>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</si>
  <si>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</si>
  <si>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</si>
  <si>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</si>
  <si>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</si>
  <si>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</si>
  <si>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</si>
  <si>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</si>
  <si>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</si>
  <si>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</si>
  <si>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</si>
  <si>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</si>
  <si>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</si>
  <si>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</si>
  <si>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</si>
  <si>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</si>
  <si>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</si>
  <si>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</si>
  <si>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</si>
  <si>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</si>
  <si>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</si>
  <si>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</si>
  <si>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</si>
  <si>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</si>
  <si>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</si>
  <si>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</si>
  <si>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</si>
  <si>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</si>
  <si>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</si>
  <si>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</si>
  <si>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</si>
  <si>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</si>
  <si>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</si>
  <si>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</si>
  <si>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</si>
  <si>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</si>
  <si>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</si>
  <si>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</si>
  <si>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</si>
  <si>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</si>
  <si>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</si>
  <si>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</si>
  <si>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</si>
  <si>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</si>
  <si>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</si>
  <si>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</si>
  <si>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</si>
  <si>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</si>
  <si>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</si>
  <si>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</si>
  <si>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</si>
  <si>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</si>
  <si>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</si>
  <si>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</si>
  <si>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</si>
  <si>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</si>
  <si>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</si>
  <si>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</si>
  <si>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</si>
  <si>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</si>
  <si>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</si>
  <si>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</si>
  <si>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</si>
  <si>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</si>
  <si>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</si>
  <si>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</si>
  <si>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</si>
  <si>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</si>
  <si>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</si>
  <si>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</si>
  <si>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</si>
  <si>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</si>
  <si>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</si>
  <si>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</si>
  <si>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</si>
  <si>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</si>
  <si>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</si>
  <si>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</si>
  <si>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</si>
  <si>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</si>
  <si>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</si>
  <si>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</si>
  <si>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</si>
  <si>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</si>
  <si>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</si>
  <si>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</si>
  <si>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</si>
  <si>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</si>
  <si>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</si>
  <si>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</si>
  <si>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</si>
  <si>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</si>
  <si>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</si>
  <si>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</si>
  <si>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</si>
  <si>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</si>
  <si>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</si>
  <si>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</si>
  <si>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</si>
  <si>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</si>
  <si>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</si>
  <si>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</si>
  <si>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</si>
  <si>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</si>
  <si>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</si>
  <si>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</si>
  <si>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</si>
  <si>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</si>
  <si>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</si>
  <si>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</si>
  <si>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</si>
  <si>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</si>
  <si>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</si>
  <si>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</si>
  <si>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</si>
  <si>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</si>
  <si>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</si>
  <si>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</si>
  <si>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</si>
  <si>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</si>
  <si>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</si>
  <si>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</si>
  <si>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</si>
  <si>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</si>
  <si>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</si>
  <si>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</si>
  <si>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</si>
  <si>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</si>
  <si>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</si>
  <si>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</si>
  <si>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</si>
  <si>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</si>
  <si>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</si>
  <si>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</si>
  <si>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</si>
  <si>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</si>
  <si>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</si>
  <si>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</si>
  <si>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</si>
  <si>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</si>
  <si>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</si>
  <si>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</si>
  <si>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</si>
  <si>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</si>
  <si>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</si>
  <si>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</si>
  <si>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</si>
  <si>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</si>
  <si>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</si>
  <si>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</si>
  <si>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</si>
  <si>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</si>
  <si>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</si>
  <si>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</si>
  <si>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</si>
  <si>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</si>
  <si>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</si>
  <si>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</si>
  <si>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</si>
  <si>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</si>
  <si>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</si>
  <si>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</si>
  <si>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</si>
  <si>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</si>
  <si>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</si>
  <si>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</si>
  <si>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</si>
  <si>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</si>
  <si>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</si>
  <si>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</si>
  <si>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</si>
  <si>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</si>
  <si>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</si>
  <si>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</si>
  <si>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</si>
  <si>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</si>
  <si>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</si>
  <si>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</si>
  <si>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</si>
  <si>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</si>
  <si>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</si>
  <si>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</si>
  <si>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</si>
  <si>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</si>
  <si>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</si>
  <si>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</si>
  <si>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</si>
  <si>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</si>
  <si>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</si>
  <si>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</si>
  <si>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</si>
  <si>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</si>
  <si>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</si>
  <si>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</si>
  <si>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</si>
  <si>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</si>
  <si>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</si>
  <si>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</si>
  <si>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</si>
  <si>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</si>
  <si>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</si>
  <si>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</si>
  <si>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</si>
  <si>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</si>
  <si>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</si>
  <si>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</si>
  <si>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</si>
  <si>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</si>
  <si>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</si>
  <si>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</si>
  <si>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</si>
  <si>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</si>
  <si>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</si>
  <si>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</si>
  <si>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</si>
  <si>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</si>
  <si>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</si>
  <si>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</si>
  <si>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</si>
  <si>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</si>
  <si>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</si>
  <si>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</si>
  <si>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</si>
  <si>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</si>
  <si>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</si>
  <si>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</si>
  <si>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</si>
  <si>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</si>
  <si>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</si>
  <si>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</si>
  <si>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</si>
  <si>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</si>
  <si>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</si>
  <si>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</si>
  <si>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</si>
  <si>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</si>
  <si>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</si>
  <si>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</si>
  <si>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</si>
  <si>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</si>
  <si>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</si>
  <si>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</si>
  <si>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</si>
  <si>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</si>
  <si>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</si>
  <si>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</si>
  <si>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</si>
  <si>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</si>
  <si>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</si>
  <si>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</si>
  <si>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</si>
  <si>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</si>
  <si>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</si>
  <si>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</si>
  <si>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</si>
  <si>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</si>
  <si>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</si>
  <si>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</si>
  <si>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</si>
  <si>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</si>
  <si>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</si>
  <si>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</si>
  <si>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</si>
  <si>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</si>
  <si>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</si>
  <si>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</si>
  <si>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</si>
  <si>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</si>
  <si>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</si>
  <si>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</si>
  <si>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</si>
  <si>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</si>
  <si>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</si>
  <si>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</si>
  <si>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</si>
  <si>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</si>
  <si>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</si>
  <si>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</si>
  <si>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</si>
  <si>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</si>
  <si>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</si>
  <si>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</si>
  <si>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</si>
  <si>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</si>
  <si>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</si>
  <si>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</si>
  <si>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</si>
  <si>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</si>
  <si>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</si>
  <si>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</si>
  <si>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</si>
  <si>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</si>
  <si>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</si>
  <si>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</si>
  <si>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</si>
  <si>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</si>
  <si>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</si>
  <si>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</si>
  <si>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</si>
  <si>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</si>
  <si>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</si>
  <si>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</si>
  <si>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</si>
  <si>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</si>
  <si>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</si>
  <si>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</si>
  <si>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</si>
  <si>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</si>
  <si>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</si>
  <si>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</si>
  <si>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</si>
  <si>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</si>
  <si>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</si>
  <si>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</si>
  <si>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</si>
  <si>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</si>
  <si>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</si>
  <si>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</si>
  <si>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</si>
  <si>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</si>
  <si>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</si>
  <si>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</si>
  <si>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</si>
  <si>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</si>
  <si>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</si>
  <si>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</si>
  <si>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</si>
  <si>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</si>
  <si>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</si>
  <si>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</si>
  <si>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</si>
  <si>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</si>
  <si>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</si>
  <si>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</si>
  <si>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</si>
  <si>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</si>
  <si>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</si>
  <si>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</si>
  <si>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</si>
  <si>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</si>
  <si>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</si>
  <si>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</si>
  <si>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</si>
  <si>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</si>
  <si>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</si>
  <si>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</si>
  <si>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</si>
  <si>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</si>
  <si>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</si>
  <si>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</si>
  <si>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</si>
  <si>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</si>
  <si>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</si>
  <si>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</si>
  <si>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</si>
  <si>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</si>
  <si>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</si>
  <si>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</si>
  <si>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</si>
  <si>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</si>
  <si>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</si>
  <si>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</si>
  <si>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</si>
  <si>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</si>
  <si>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</si>
  <si>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</si>
  <si>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</si>
  <si>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</si>
  <si>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</si>
  <si>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</si>
  <si>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</si>
  <si>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</si>
  <si>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</si>
  <si>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</si>
  <si>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</si>
  <si>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</si>
  <si>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</si>
  <si>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</si>
  <si>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</si>
  <si>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</si>
  <si>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</si>
  <si>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</si>
  <si>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</si>
  <si>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</si>
  <si>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</si>
  <si>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</si>
  <si>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</si>
  <si>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</si>
  <si>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</si>
  <si>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</si>
  <si>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</si>
  <si>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</si>
  <si>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</si>
  <si>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</si>
  <si>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</si>
  <si>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</si>
  <si>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</si>
  <si>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</si>
  <si>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</si>
  <si>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</si>
  <si>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</si>
  <si>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</si>
  <si>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</si>
  <si>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</si>
  <si>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</si>
  <si>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</si>
  <si>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</si>
  <si>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</si>
  <si>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</si>
  <si>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</si>
  <si>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</si>
  <si>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</si>
  <si>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</si>
  <si>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</si>
  <si>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</si>
  <si>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</si>
  <si>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</si>
  <si>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</si>
  <si>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</si>
  <si>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</si>
  <si>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</si>
  <si>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</si>
  <si>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</si>
  <si>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</si>
  <si>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</si>
  <si>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</si>
  <si>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</si>
  <si>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</si>
  <si>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</si>
  <si>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</si>
  <si>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</si>
  <si>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</si>
  <si>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</si>
  <si>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</si>
  <si>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</si>
  <si>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</si>
  <si>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</si>
  <si>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</si>
  <si>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</si>
  <si>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</si>
  <si>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</si>
  <si>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</si>
  <si>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</si>
  <si>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</si>
  <si>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</si>
  <si>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</si>
  <si>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</si>
  <si>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</si>
  <si>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</si>
  <si>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</si>
  <si>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</si>
  <si>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</si>
  <si>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</si>
  <si>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</si>
  <si>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</si>
  <si>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</si>
  <si>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</si>
  <si>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</si>
  <si>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</si>
  <si>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</si>
  <si>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</si>
  <si>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</si>
  <si>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</si>
  <si>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</si>
  <si>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</si>
  <si>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</si>
  <si>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</si>
  <si>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</si>
  <si>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</si>
  <si>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</si>
  <si>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</si>
  <si>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</si>
  <si>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</si>
  <si>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</si>
  <si>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</si>
  <si>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</si>
  <si>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</si>
  <si>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</si>
  <si>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</si>
  <si>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</si>
  <si>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</si>
  <si>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</si>
  <si>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</si>
  <si>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</si>
  <si>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</si>
  <si>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</si>
  <si>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</si>
  <si>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</si>
  <si>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</si>
  <si>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</si>
  <si>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</si>
  <si>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</si>
  <si>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</si>
  <si>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</si>
  <si>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</si>
  <si>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</si>
  <si>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</si>
  <si>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</si>
  <si>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</si>
  <si>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</si>
  <si>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</si>
  <si>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</si>
  <si>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</si>
  <si>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</si>
  <si>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</si>
  <si>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</si>
  <si>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</si>
  <si>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</si>
  <si>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</si>
  <si>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</si>
  <si>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</si>
  <si>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</si>
  <si>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</si>
  <si>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</si>
  <si>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</si>
  <si>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</si>
  <si>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</si>
  <si>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</si>
  <si>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</si>
  <si>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</si>
  <si>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</si>
  <si>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</si>
  <si>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</si>
  <si>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</si>
  <si>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</si>
  <si>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</si>
  <si>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</si>
  <si>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</si>
  <si>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</si>
  <si>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</si>
  <si>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</si>
  <si>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</si>
  <si>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</si>
  <si>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</si>
  <si>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</si>
  <si>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</si>
  <si>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</si>
  <si>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</si>
  <si>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</si>
  <si>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</si>
  <si>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</si>
  <si>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</si>
  <si>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</si>
  <si>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</si>
  <si>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</si>
  <si>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</si>
  <si>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</si>
  <si>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</si>
  <si>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</si>
  <si>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</si>
  <si>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</si>
  <si>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</si>
  <si>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</si>
  <si>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</si>
  <si>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</si>
  <si>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</si>
  <si>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</si>
  <si>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</si>
  <si>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</si>
  <si>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</si>
  <si>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</si>
  <si>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</si>
  <si>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</si>
  <si>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</si>
  <si>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</si>
  <si>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</si>
  <si>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</si>
  <si>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</si>
  <si>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</si>
  <si>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</si>
  <si>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</si>
  <si>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</si>
  <si>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</si>
  <si>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</si>
  <si>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</si>
  <si>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</si>
  <si>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</si>
  <si>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</si>
  <si>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</si>
  <si>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</si>
  <si>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</si>
  <si>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</si>
  <si>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</si>
  <si>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</si>
  <si>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</si>
  <si>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</si>
  <si>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</si>
  <si>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</si>
  <si>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</si>
  <si>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</si>
  <si>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</si>
  <si>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</si>
  <si>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</si>
  <si>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</si>
  <si>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</si>
  <si>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</si>
  <si>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</si>
  <si>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</si>
  <si>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</si>
  <si>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</si>
  <si>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</si>
  <si>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</si>
  <si>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</si>
  <si>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</si>
  <si>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</si>
  <si>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</si>
  <si>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</si>
  <si>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</si>
  <si>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</si>
  <si>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</si>
  <si>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</si>
  <si>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</si>
  <si>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</si>
  <si>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</si>
  <si>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</si>
  <si>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</si>
  <si>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</si>
  <si>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</si>
  <si>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</si>
  <si>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</si>
  <si>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</si>
  <si>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</si>
  <si>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</si>
  <si>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</si>
  <si>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</si>
  <si>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</si>
  <si>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</si>
  <si>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</si>
  <si>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</si>
  <si>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</si>
  <si>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</si>
  <si>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</si>
  <si>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</si>
  <si>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</si>
  <si>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</si>
  <si>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</si>
  <si>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</si>
  <si>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</si>
  <si>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</si>
  <si>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</si>
  <si>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</si>
  <si>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</si>
  <si>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</si>
  <si>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</si>
  <si>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</si>
  <si>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</si>
  <si>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</si>
  <si>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</si>
  <si>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</si>
  <si>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</si>
  <si>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</si>
  <si>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</si>
  <si>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</si>
  <si>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</si>
  <si>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</si>
  <si>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</si>
  <si>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</si>
  <si>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</si>
  <si>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</si>
  <si>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</si>
  <si>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</si>
  <si>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</si>
  <si>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</si>
  <si>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</si>
  <si>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</si>
  <si>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</si>
  <si>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</si>
  <si>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</si>
  <si>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</si>
  <si>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</si>
  <si>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</si>
  <si>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</si>
  <si>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</si>
  <si>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</si>
  <si>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</si>
  <si>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</si>
  <si>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</si>
  <si>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</si>
  <si>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</si>
  <si>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</si>
  <si>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</si>
  <si>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</si>
  <si>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</si>
  <si>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</si>
  <si>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</si>
  <si>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</si>
  <si>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</si>
  <si>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</si>
  <si>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</si>
  <si>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</si>
  <si>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</si>
  <si>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</si>
  <si>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</si>
  <si>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</si>
  <si>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</si>
  <si>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</si>
  <si>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</si>
  <si>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</si>
  <si>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</si>
  <si>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</si>
  <si>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</si>
  <si>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</si>
  <si>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</si>
  <si>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</si>
  <si>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</si>
  <si>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</si>
  <si>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</si>
  <si>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</si>
  <si>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</si>
  <si>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</si>
  <si>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</si>
  <si>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</si>
  <si>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</si>
  <si>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</si>
  <si>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</si>
  <si>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</si>
  <si>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</si>
  <si>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</si>
  <si>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</si>
  <si>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</si>
  <si>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</si>
  <si>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</si>
  <si>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</si>
  <si>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</si>
  <si>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</si>
  <si>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</si>
  <si>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</si>
  <si>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</si>
  <si>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</si>
  <si>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</si>
  <si>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</si>
  <si>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</si>
  <si>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</si>
  <si>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</si>
  <si>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</si>
  <si>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</si>
  <si>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</si>
  <si>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</si>
  <si>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</si>
  <si>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</si>
  <si>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</si>
  <si>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</si>
  <si>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</si>
  <si>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</si>
  <si>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</si>
  <si>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</si>
  <si>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</si>
  <si>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</si>
  <si>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</si>
  <si>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</si>
  <si>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</si>
  <si>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</si>
  <si>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</si>
  <si>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</si>
  <si>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</si>
  <si>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</si>
  <si>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</si>
  <si>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</si>
  <si>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</si>
  <si>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</si>
  <si>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</si>
  <si>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</si>
  <si>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</si>
  <si>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</si>
  <si>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</si>
  <si>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</si>
  <si>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</si>
  <si>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</si>
  <si>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</si>
  <si>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</si>
  <si>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</si>
  <si>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</si>
  <si>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</si>
  <si>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</si>
  <si>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</si>
  <si>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</si>
  <si>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</si>
  <si>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</si>
  <si>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</si>
  <si>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</si>
  <si>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</si>
  <si>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</si>
  <si>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</si>
  <si>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</si>
  <si>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</si>
  <si>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</si>
  <si>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</si>
  <si>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</si>
  <si>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</si>
  <si>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</si>
  <si>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</si>
  <si>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</si>
  <si>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</si>
  <si>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</si>
  <si>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</si>
  <si>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</si>
  <si>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</si>
  <si>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</si>
  <si>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</si>
  <si>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</si>
  <si>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</si>
  <si>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</si>
  <si>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</si>
  <si>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</si>
  <si>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</si>
  <si>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</si>
  <si>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</si>
  <si>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</si>
  <si>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</si>
  <si>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</si>
  <si>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</si>
  <si>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</si>
  <si>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</si>
  <si>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</si>
  <si>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</si>
  <si>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</si>
  <si>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</si>
  <si>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</si>
  <si>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</si>
  <si>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</si>
  <si>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</si>
  <si>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</si>
  <si>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</si>
  <si>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</si>
  <si>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</si>
  <si>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</si>
  <si>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</si>
  <si>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</si>
  <si>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</si>
  <si>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</si>
  <si>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</si>
  <si>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</si>
  <si>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</si>
  <si>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</si>
  <si>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</si>
  <si>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</si>
  <si>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</si>
  <si>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</si>
  <si>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</si>
  <si>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</si>
  <si>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</si>
  <si>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</si>
  <si>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</si>
  <si>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</si>
  <si>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</si>
  <si>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</si>
  <si>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</si>
  <si>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</si>
  <si>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</si>
  <si>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</si>
  <si>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</si>
  <si>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</si>
  <si>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</si>
  <si>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</si>
  <si>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</si>
  <si>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</si>
  <si>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</si>
  <si>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</si>
  <si>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</si>
  <si>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</si>
  <si>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</si>
  <si>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</si>
  <si>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</si>
  <si>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</si>
  <si>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</si>
  <si>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</si>
  <si>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</si>
  <si>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</si>
  <si>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</si>
  <si>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</si>
  <si>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</si>
  <si>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</si>
  <si>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</si>
  <si>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</si>
  <si>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</si>
  <si>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</si>
  <si>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</si>
  <si>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</si>
  <si>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</si>
  <si>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</si>
  <si>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</si>
  <si>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</si>
  <si>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</si>
  <si>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</si>
  <si>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</si>
  <si>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</si>
  <si>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</si>
  <si>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</si>
  <si>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</si>
  <si>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</si>
  <si>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</si>
  <si>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</si>
  <si>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</si>
  <si>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</si>
  <si>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</si>
  <si>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</si>
  <si>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</si>
  <si>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</si>
  <si>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</si>
  <si>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</si>
  <si>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</si>
  <si>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</si>
  <si>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</si>
  <si>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</si>
  <si>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</si>
  <si>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</si>
  <si>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</si>
  <si>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</si>
  <si>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</si>
  <si>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</si>
  <si>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</si>
  <si>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</si>
  <si>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</si>
  <si>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</si>
  <si>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</si>
  <si>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</si>
  <si>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</si>
  <si>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</si>
  <si>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</si>
  <si>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</si>
  <si>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</si>
  <si>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</si>
  <si>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</si>
  <si>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</si>
  <si>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</si>
  <si>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</si>
  <si>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</si>
  <si>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</si>
  <si>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</si>
  <si>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</si>
  <si>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</si>
  <si>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</si>
  <si>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</si>
  <si>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</si>
  <si>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</si>
  <si>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</si>
  <si>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</si>
  <si>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</si>
  <si>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</si>
  <si>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</si>
  <si>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</si>
  <si>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</si>
  <si>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</si>
  <si>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</si>
  <si>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</si>
  <si>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</si>
  <si>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</si>
  <si>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</si>
  <si>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</si>
  <si>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</si>
  <si>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</si>
  <si>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</si>
  <si>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</si>
  <si>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</si>
  <si>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</si>
  <si>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</si>
  <si>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</si>
  <si>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</si>
  <si>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</si>
  <si>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</si>
  <si>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</si>
  <si>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</si>
  <si>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</si>
  <si>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</si>
  <si>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</si>
  <si>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</si>
  <si>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</si>
  <si>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</si>
  <si>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</si>
  <si>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</si>
  <si>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</si>
  <si>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</si>
  <si>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</si>
  <si>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</si>
  <si>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</si>
  <si>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</si>
  <si>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</si>
  <si>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</si>
  <si>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</si>
  <si>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</si>
  <si>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</si>
  <si>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</si>
  <si>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</si>
  <si>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</si>
  <si>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</si>
  <si>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</si>
  <si>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</si>
  <si>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</si>
  <si>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</si>
  <si>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</si>
  <si>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</si>
  <si>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</si>
  <si>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</si>
  <si>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</si>
  <si>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</si>
  <si>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</si>
  <si>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</si>
  <si>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</si>
  <si>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</si>
  <si>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</si>
  <si>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</si>
  <si>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</si>
  <si>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</si>
  <si>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</si>
  <si>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</si>
  <si>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</si>
  <si>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</si>
  <si>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</si>
  <si>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</si>
  <si>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</si>
  <si>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</si>
  <si>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</si>
  <si>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</si>
  <si>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</si>
  <si>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</si>
  <si>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</si>
  <si>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</si>
  <si>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</si>
  <si>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</si>
  <si>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</si>
  <si>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</si>
  <si>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</si>
  <si>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</si>
  <si>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</si>
  <si>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</si>
  <si>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</si>
  <si>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</si>
  <si>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</si>
  <si>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</si>
  <si>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</si>
  <si>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</si>
  <si>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</si>
  <si>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</si>
  <si>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</si>
  <si>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</si>
  <si>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</si>
  <si>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</si>
  <si>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</si>
  <si>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</si>
  <si>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</si>
  <si>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</si>
  <si>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</si>
  <si>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</si>
  <si>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</si>
  <si>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</si>
  <si>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</si>
  <si>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</si>
  <si>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</si>
  <si>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</si>
  <si>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</si>
  <si>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</si>
  <si>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</si>
  <si>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</si>
  <si>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</si>
  <si>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</si>
  <si>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</si>
  <si>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</si>
  <si>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</si>
  <si>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</si>
  <si>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</si>
  <si>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</si>
  <si>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</si>
  <si>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</si>
  <si>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</si>
  <si>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</si>
  <si>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</si>
  <si>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</si>
  <si>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</si>
  <si>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</si>
  <si>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</si>
  <si>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</si>
  <si>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</si>
  <si>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</si>
  <si>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</si>
  <si>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</si>
  <si>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</si>
  <si>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</si>
  <si>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</si>
  <si>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</si>
  <si>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</si>
  <si>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</si>
  <si>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</si>
  <si>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</si>
  <si>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</si>
  <si>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</si>
  <si>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</si>
  <si>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</si>
  <si>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</si>
  <si>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</si>
  <si>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</si>
  <si>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</si>
  <si>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</si>
  <si>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</si>
  <si>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</si>
  <si>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</si>
  <si>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</si>
  <si>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</si>
  <si>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</si>
  <si>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</si>
  <si>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</si>
  <si>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</si>
  <si>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</si>
  <si>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</si>
  <si>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</si>
  <si>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</si>
  <si>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</si>
  <si>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</si>
  <si>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</si>
  <si>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</si>
  <si>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</si>
  <si>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</si>
  <si>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</si>
  <si>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</si>
  <si>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</si>
  <si>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</si>
  <si>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</si>
  <si>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</si>
  <si>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</si>
  <si>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</si>
  <si>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</si>
  <si>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</si>
  <si>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</si>
  <si>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</si>
  <si>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</si>
  <si>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</si>
  <si>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</si>
  <si>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</si>
  <si>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</si>
  <si>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</si>
  <si>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</si>
  <si>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</si>
  <si>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</si>
  <si>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</si>
  <si>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</si>
  <si>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</si>
  <si>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</si>
  <si>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</si>
  <si>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</si>
  <si>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</si>
  <si>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</si>
  <si>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</si>
  <si>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</si>
  <si>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</si>
  <si>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</si>
  <si>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</si>
  <si>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</si>
  <si>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</si>
  <si>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</si>
  <si>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</si>
  <si>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</si>
  <si>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</si>
  <si>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</si>
  <si>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</si>
  <si>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</si>
  <si>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</si>
  <si>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</si>
  <si>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</si>
  <si>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</si>
  <si>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</si>
  <si>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</si>
  <si>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</si>
  <si>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</si>
  <si>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</si>
  <si>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</si>
  <si>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</si>
  <si>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</si>
  <si>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</si>
  <si>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</si>
  <si>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</si>
  <si>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</si>
  <si>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</si>
  <si>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</si>
  <si>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</si>
  <si>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</si>
  <si>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</si>
  <si>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</si>
  <si>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</si>
  <si>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</si>
  <si>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</si>
  <si>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</si>
  <si>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</si>
  <si>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</si>
  <si>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</si>
  <si>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</si>
  <si>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</si>
  <si>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</si>
  <si>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</si>
  <si>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</si>
  <si>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</si>
  <si>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</si>
  <si>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</si>
  <si>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</si>
  <si>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</si>
  <si>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</si>
  <si>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</si>
  <si>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</si>
  <si>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</si>
  <si>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</si>
  <si>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</si>
  <si>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</si>
  <si>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</si>
  <si>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</si>
  <si>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</si>
  <si>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</si>
  <si>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</si>
  <si>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</si>
  <si>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</si>
  <si>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</si>
  <si>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</si>
  <si>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</si>
  <si>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</si>
  <si>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</si>
  <si>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</si>
  <si>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</si>
  <si>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</si>
  <si>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</si>
  <si>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</si>
  <si>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</si>
  <si>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</si>
  <si>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</si>
  <si>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</si>
  <si>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</si>
  <si>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</si>
  <si>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</si>
  <si>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</si>
  <si>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</si>
  <si>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</si>
  <si>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</si>
  <si>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</si>
  <si>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</si>
  <si>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</si>
  <si>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</si>
  <si>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</si>
  <si>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</si>
  <si>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</si>
  <si>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</si>
  <si>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</si>
  <si>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</si>
  <si>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</si>
  <si>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</si>
  <si>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</si>
  <si>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</si>
  <si>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</si>
  <si>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</si>
  <si>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</si>
  <si>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</si>
  <si>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</si>
  <si>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</si>
  <si>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</si>
  <si>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</si>
  <si>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</si>
  <si>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</si>
  <si>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</si>
  <si>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</si>
  <si>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</si>
  <si>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</si>
  <si>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</si>
  <si>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</si>
  <si>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</si>
  <si>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</si>
  <si>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</si>
  <si>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</si>
  <si>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</si>
  <si>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</si>
  <si>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</si>
  <si>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</si>
  <si>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</si>
  <si>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</si>
  <si>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</si>
  <si>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</si>
  <si>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</si>
  <si>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</si>
  <si>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</si>
  <si>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</si>
  <si>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</si>
  <si>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</si>
  <si>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</si>
  <si>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</si>
  <si>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</si>
  <si>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</si>
  <si>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</si>
  <si>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</si>
  <si>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</si>
  <si>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</si>
  <si>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</si>
  <si>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</si>
  <si>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</si>
  <si>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</si>
  <si>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</si>
  <si>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</si>
  <si>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</si>
  <si>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</si>
  <si>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</si>
  <si>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</si>
  <si>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</si>
  <si>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</si>
  <si>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</si>
  <si>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</si>
  <si>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</si>
  <si>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</si>
  <si>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</si>
  <si>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</si>
  <si>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</si>
  <si>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</si>
  <si>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</si>
  <si>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</si>
  <si>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</si>
  <si>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</si>
  <si>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</si>
  <si>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</si>
  <si>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</si>
  <si>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</si>
  <si>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</si>
  <si>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</si>
  <si>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</si>
  <si>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</si>
  <si>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</si>
  <si>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</si>
  <si>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</si>
  <si>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</si>
  <si>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</si>
  <si>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</si>
  <si>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</si>
  <si>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</si>
  <si>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</si>
  <si>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</si>
  <si>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</si>
  <si>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</si>
  <si>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</si>
  <si>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</si>
  <si>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</si>
  <si>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</si>
  <si>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</si>
  <si>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</si>
  <si>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</si>
  <si>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</si>
  <si>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</si>
  <si>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</si>
  <si>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</si>
  <si>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</si>
  <si>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</si>
  <si>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</si>
  <si>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</si>
  <si>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</si>
  <si>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</si>
  <si>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</si>
  <si>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</si>
  <si>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</si>
  <si>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</si>
  <si>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</si>
  <si>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</si>
  <si>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</si>
  <si>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</si>
  <si>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</si>
  <si>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</si>
  <si>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</si>
  <si>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</si>
  <si>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</si>
  <si>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</si>
  <si>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</si>
  <si>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</si>
  <si>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</si>
  <si>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</si>
  <si>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</si>
  <si>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</si>
  <si>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</si>
  <si>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</si>
  <si>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</si>
  <si>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</si>
  <si>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</si>
  <si>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</si>
  <si>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</si>
  <si>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</si>
  <si>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</si>
  <si>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</si>
  <si>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</si>
  <si>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</si>
  <si>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</si>
  <si>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</si>
  <si>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</si>
  <si>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</si>
  <si>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</si>
  <si>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</si>
  <si>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</si>
  <si>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</si>
  <si>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</si>
  <si>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</si>
  <si>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</si>
  <si>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</si>
  <si>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</si>
  <si>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</si>
  <si>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</si>
  <si>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</si>
  <si>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</si>
  <si>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</si>
  <si>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</si>
  <si>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</si>
  <si>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</si>
  <si>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</si>
  <si>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</si>
  <si>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</si>
  <si>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</si>
  <si>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</si>
  <si>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</si>
  <si>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</si>
  <si>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</si>
  <si>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</si>
  <si>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</si>
  <si>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</si>
  <si>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</si>
  <si>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</si>
  <si>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</si>
  <si>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</si>
  <si>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</si>
  <si>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</si>
  <si>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</si>
  <si>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</si>
  <si>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</si>
  <si>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</si>
  <si>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</si>
  <si>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</si>
  <si>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</si>
  <si>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</si>
  <si>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</si>
  <si>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</si>
  <si>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</si>
  <si>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</si>
  <si>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</si>
  <si>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</si>
  <si>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</si>
  <si>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</si>
  <si>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</si>
  <si>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</si>
  <si>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</si>
  <si>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</si>
  <si>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</si>
  <si>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</si>
  <si>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</si>
  <si>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</si>
  <si>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</si>
  <si>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</si>
  <si>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</si>
  <si>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</si>
  <si>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</si>
  <si>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</si>
  <si>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</si>
  <si>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</si>
  <si>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</si>
  <si>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</si>
  <si>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</si>
  <si>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</si>
  <si>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</si>
  <si>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</si>
  <si>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</si>
  <si>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</si>
  <si>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</si>
  <si>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</si>
  <si>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</si>
  <si>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</si>
  <si>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</si>
  <si>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</si>
  <si>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</si>
  <si>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</si>
  <si>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</si>
  <si>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</si>
  <si>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</si>
  <si>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</si>
  <si>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</si>
  <si>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</si>
  <si>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</si>
  <si>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</si>
  <si>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</si>
  <si>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</si>
  <si>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</si>
  <si>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</si>
  <si>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</si>
  <si>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</si>
  <si>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</si>
  <si>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</si>
  <si>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</si>
  <si>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</si>
  <si>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</si>
  <si>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</si>
  <si>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</si>
  <si>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</si>
  <si>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</si>
  <si>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</si>
  <si>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</si>
  <si>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</si>
  <si>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</si>
  <si>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</si>
  <si>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</si>
  <si>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</si>
  <si>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</si>
  <si>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</si>
  <si>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</si>
  <si>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</si>
  <si>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</si>
  <si>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</si>
  <si>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</si>
  <si>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</si>
  <si>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</si>
  <si>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</si>
  <si>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</si>
  <si>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</si>
  <si>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</si>
  <si>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</si>
  <si>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</si>
  <si>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</si>
  <si>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</si>
  <si>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</si>
  <si>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</si>
  <si>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</si>
  <si>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</si>
  <si>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</si>
  <si>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</si>
  <si>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</si>
  <si>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</si>
  <si>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</si>
  <si>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</si>
  <si>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</si>
  <si>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</si>
  <si>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</si>
  <si>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</si>
  <si>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</si>
  <si>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</si>
  <si>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</si>
  <si>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</si>
  <si>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</si>
  <si>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</si>
  <si>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</si>
  <si>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</si>
  <si>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</si>
  <si>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</si>
  <si>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</si>
  <si>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</si>
  <si>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</si>
  <si>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</si>
  <si>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</si>
  <si>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</si>
  <si>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</si>
  <si>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</si>
  <si>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</si>
  <si>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</si>
  <si>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</si>
  <si>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</si>
  <si>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</si>
  <si>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</si>
  <si>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</si>
  <si>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</si>
  <si>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</si>
  <si>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</si>
  <si>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</si>
  <si>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</si>
  <si>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</si>
  <si>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</si>
  <si>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</si>
  <si>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</si>
  <si>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</si>
  <si>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</si>
  <si>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</si>
  <si>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</si>
  <si>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</si>
  <si>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</si>
  <si>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</si>
  <si>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</si>
  <si>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</si>
  <si>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</si>
  <si>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</si>
  <si>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</si>
  <si>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</si>
  <si>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</si>
  <si>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</si>
  <si>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</si>
  <si>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</si>
  <si>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</si>
  <si>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</si>
  <si>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</si>
  <si>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</si>
  <si>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</si>
  <si>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</si>
  <si>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</si>
  <si>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</si>
  <si>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</si>
  <si>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</si>
  <si>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</si>
  <si>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</si>
  <si>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</si>
  <si>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</si>
  <si>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</si>
  <si>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</si>
  <si>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</si>
  <si>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</si>
  <si>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</si>
  <si>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</si>
  <si>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</si>
  <si>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</si>
  <si>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</si>
  <si>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</si>
  <si>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</si>
  <si>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</si>
  <si>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</si>
  <si>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</si>
  <si>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</si>
  <si>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</si>
  <si>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</si>
  <si>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</si>
  <si>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</si>
  <si>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</si>
  <si>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</si>
  <si>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</si>
  <si>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</si>
  <si>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</si>
  <si>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</si>
  <si>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</si>
  <si>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</si>
  <si>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</si>
  <si>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</si>
  <si>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</si>
  <si>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</si>
  <si>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</si>
  <si>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</si>
  <si>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</si>
  <si>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</si>
  <si>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</si>
  <si>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</si>
  <si>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</si>
  <si>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</si>
  <si>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</si>
  <si>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</si>
  <si>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</si>
  <si>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</si>
  <si>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</si>
  <si>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</si>
  <si>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</si>
  <si>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</si>
  <si>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</si>
  <si>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</si>
  <si>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</si>
  <si>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</si>
  <si>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</si>
  <si>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</si>
  <si>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</si>
  <si>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</si>
  <si>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</si>
  <si>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</si>
  <si>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</si>
  <si>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</si>
  <si>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</si>
  <si>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</si>
  <si>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</si>
  <si>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</si>
  <si>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</si>
  <si>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</si>
  <si>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</si>
  <si>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</si>
  <si>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</si>
  <si>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</si>
  <si>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</si>
  <si>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</si>
  <si>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</si>
  <si>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</si>
  <si>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</si>
  <si>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</si>
  <si>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</si>
  <si>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</si>
  <si>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</si>
  <si>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</si>
  <si>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</si>
  <si>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</si>
  <si>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</si>
  <si>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</si>
  <si>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</si>
  <si>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</si>
  <si>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</si>
  <si>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</si>
  <si>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</si>
  <si>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</si>
  <si>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</si>
  <si>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</si>
  <si>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</si>
  <si>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</si>
  <si>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</si>
  <si>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</si>
  <si>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</si>
  <si>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</si>
  <si>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</si>
  <si>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</si>
  <si>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</si>
  <si>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</si>
  <si>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</si>
  <si>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</si>
  <si>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</si>
  <si>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</si>
  <si>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</si>
  <si>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</si>
  <si>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</si>
  <si>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</si>
  <si>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</si>
  <si>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</si>
  <si>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</si>
  <si>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</si>
  <si>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</si>
  <si>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</si>
  <si>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</si>
  <si>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</si>
  <si>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</si>
  <si>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</si>
  <si>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</si>
  <si>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</si>
  <si>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</si>
  <si>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</si>
  <si>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</si>
  <si>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</si>
  <si>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</si>
  <si>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</si>
  <si>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</si>
  <si>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</si>
  <si>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</si>
  <si>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</si>
  <si>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</si>
  <si>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</si>
  <si>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</si>
  <si>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</si>
  <si>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</si>
  <si>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</si>
  <si>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</si>
  <si>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</si>
  <si>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</si>
  <si>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</si>
  <si>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</si>
  <si>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</si>
  <si>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</si>
  <si>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</si>
  <si>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</si>
  <si>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</si>
  <si>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</si>
  <si>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</si>
  <si>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</si>
  <si>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</si>
  <si>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</si>
  <si>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</si>
  <si>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</si>
  <si>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</si>
  <si>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</si>
  <si>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</si>
  <si>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</si>
  <si>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</si>
  <si>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</si>
  <si>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</si>
  <si>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</si>
  <si>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</si>
  <si>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</si>
  <si>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</si>
  <si>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</si>
  <si>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</si>
  <si>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</si>
  <si>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</si>
  <si>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</si>
  <si>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</si>
  <si>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</si>
  <si>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</si>
  <si>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</si>
  <si>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</si>
  <si>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</si>
  <si>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</si>
  <si>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</si>
  <si>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</si>
  <si>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</si>
  <si>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</si>
  <si>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</si>
  <si>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</si>
  <si>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</si>
  <si>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</si>
  <si>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</si>
  <si>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</si>
  <si>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</si>
  <si>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</si>
  <si>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</si>
  <si>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</si>
  <si>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</si>
  <si>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</si>
  <si>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</si>
  <si>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</si>
  <si>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</si>
  <si>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</si>
  <si>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</si>
  <si>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</si>
  <si>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</si>
  <si>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</si>
  <si>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</si>
  <si>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</si>
  <si>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</si>
  <si>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</si>
  <si>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</si>
  <si>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</si>
  <si>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</si>
  <si>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</si>
  <si>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</si>
  <si>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</si>
  <si>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</si>
  <si>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</si>
  <si>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</si>
  <si>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</si>
  <si>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</si>
  <si>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</si>
  <si>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</si>
  <si>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</si>
  <si>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</si>
  <si>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</si>
  <si>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</si>
  <si>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</si>
  <si>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</si>
  <si>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</si>
  <si>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</si>
  <si>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</si>
  <si>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</si>
  <si>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</si>
  <si>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</si>
  <si>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</si>
  <si>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</si>
  <si>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</si>
  <si>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</si>
  <si>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</si>
  <si>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</si>
  <si>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</si>
  <si>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</si>
  <si>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</si>
  <si>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</si>
  <si>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</si>
  <si>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</si>
  <si>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</si>
  <si>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</si>
  <si>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</si>
  <si>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</si>
  <si>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</si>
  <si>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</si>
  <si>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</si>
  <si>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</si>
  <si>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</si>
  <si>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</si>
  <si>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</si>
  <si>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</si>
  <si>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</si>
  <si>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</si>
  <si>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</si>
  <si>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</si>
  <si>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</si>
  <si>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</si>
  <si>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</si>
  <si>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</si>
  <si>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</si>
  <si>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</si>
  <si>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</si>
  <si>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</si>
  <si>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</si>
  <si>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</si>
  <si>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</si>
  <si>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</si>
  <si>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</si>
  <si>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</si>
  <si>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</si>
  <si>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</si>
  <si>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</si>
  <si>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</si>
  <si>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</si>
  <si>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</si>
  <si>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</si>
  <si>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</si>
  <si>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</si>
  <si>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</si>
  <si>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</si>
  <si>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</si>
  <si>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</si>
  <si>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</si>
  <si>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</si>
  <si>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</si>
  <si>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</si>
  <si>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</si>
  <si>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</si>
  <si>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</si>
  <si>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</si>
  <si>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</si>
  <si>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</si>
  <si>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</si>
  <si>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</si>
  <si>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</si>
  <si>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</si>
  <si>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</si>
  <si>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</si>
  <si>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</si>
  <si>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</si>
  <si>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</si>
  <si>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</si>
  <si>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</si>
  <si>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</si>
  <si>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</si>
  <si>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</si>
  <si>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</si>
  <si>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</si>
  <si>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</si>
  <si>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</si>
  <si>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</si>
  <si>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</si>
  <si>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</si>
  <si>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</si>
  <si>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</si>
  <si>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</si>
  <si>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</si>
  <si>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</si>
  <si>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</si>
  <si>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</si>
  <si>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</si>
  <si>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</si>
  <si>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</si>
  <si>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</si>
  <si>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</si>
  <si>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</si>
  <si>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</si>
  <si>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</si>
  <si>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</si>
  <si>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</si>
  <si>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</si>
  <si>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</si>
  <si>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</si>
  <si>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</si>
  <si>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</si>
  <si>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</si>
  <si>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</si>
  <si>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</si>
  <si>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</si>
  <si>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</si>
  <si>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</si>
  <si>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</si>
  <si>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</si>
  <si>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</si>
  <si>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</si>
  <si>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</si>
  <si>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</si>
  <si>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</si>
  <si>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</si>
  <si>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</si>
  <si>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</si>
  <si>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</si>
  <si>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</si>
  <si>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</si>
  <si>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</si>
  <si>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</si>
  <si>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</si>
  <si>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</si>
  <si>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</si>
  <si>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</si>
  <si>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</si>
  <si>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</si>
  <si>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</si>
  <si>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</si>
  <si>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</si>
  <si>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</si>
  <si>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</si>
  <si>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</si>
  <si>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</si>
  <si>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</si>
  <si>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</si>
  <si>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</si>
  <si>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</si>
  <si>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</si>
  <si>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</si>
  <si>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</si>
  <si>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</si>
  <si>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</si>
  <si>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</si>
  <si>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</si>
  <si>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</si>
  <si>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</si>
  <si>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</si>
  <si>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</si>
  <si>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</si>
  <si>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</si>
  <si>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</si>
  <si>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</si>
  <si>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</si>
  <si>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</si>
  <si>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</si>
  <si>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</si>
  <si>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</si>
  <si>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</si>
  <si>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</si>
  <si>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</si>
  <si>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</si>
  <si>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</si>
  <si>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</si>
  <si>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</si>
  <si>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</si>
  <si>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</si>
  <si>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</si>
  <si>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</si>
  <si>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</si>
  <si>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</si>
  <si>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</si>
  <si>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</si>
  <si>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</si>
  <si>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</si>
  <si>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</si>
  <si>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</si>
  <si>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</si>
  <si>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</si>
  <si>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</si>
  <si>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</si>
  <si>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</si>
  <si>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</si>
  <si>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</si>
  <si>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</si>
  <si>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</si>
  <si>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</si>
  <si>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</si>
  <si>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</si>
  <si>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</si>
  <si>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</si>
  <si>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</si>
  <si>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</si>
  <si>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</si>
  <si>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</si>
  <si>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</si>
  <si>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</si>
  <si>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</si>
  <si>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</si>
  <si>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</si>
  <si>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</si>
  <si>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</si>
  <si>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</si>
  <si>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</si>
  <si>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</si>
  <si>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</si>
  <si>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</si>
  <si>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</si>
  <si>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</si>
  <si>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</si>
  <si>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</si>
  <si>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</si>
  <si>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</si>
  <si>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</si>
  <si>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</si>
  <si>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</si>
  <si>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</si>
  <si>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</si>
  <si>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</si>
  <si>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</si>
  <si>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</si>
  <si>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</si>
  <si>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</si>
  <si>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</si>
  <si>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</si>
  <si>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</si>
  <si>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</si>
  <si>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</si>
  <si>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</si>
  <si>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</si>
  <si>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</si>
  <si>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</si>
  <si>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</si>
  <si>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</si>
  <si>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</si>
  <si>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</si>
  <si>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</si>
  <si>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</si>
  <si>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</si>
  <si>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</si>
  <si>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</si>
  <si>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</si>
  <si>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</si>
  <si>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</si>
  <si>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</si>
  <si>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</si>
  <si>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</si>
  <si>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</si>
  <si>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</si>
  <si>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</si>
  <si>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</si>
  <si>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</si>
  <si>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</si>
  <si>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</si>
  <si>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</si>
  <si>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</si>
  <si>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</si>
  <si>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</si>
  <si>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</si>
  <si>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</si>
  <si>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</si>
  <si>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</si>
  <si>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</si>
  <si>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</si>
  <si>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</si>
  <si>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</si>
  <si>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</si>
  <si>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</si>
  <si>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</si>
  <si>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</si>
  <si>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</si>
  <si>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</si>
  <si>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</si>
  <si>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</si>
  <si>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</si>
  <si>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</si>
  <si>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</si>
  <si>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</si>
  <si>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</si>
  <si>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</si>
  <si>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</si>
  <si>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</si>
  <si>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</si>
  <si>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</si>
  <si>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</si>
  <si>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</si>
  <si>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</si>
  <si>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</si>
  <si>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</si>
  <si>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</si>
  <si>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</si>
  <si>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</si>
  <si>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</si>
  <si>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</si>
  <si>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</si>
  <si>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</si>
  <si>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</si>
  <si>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</si>
  <si>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</si>
  <si>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</si>
  <si>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</si>
  <si>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</si>
  <si>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</si>
  <si>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</si>
  <si>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</si>
  <si>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</si>
  <si>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</si>
  <si>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</si>
  <si>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</si>
  <si>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</si>
  <si>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</si>
  <si>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</si>
  <si>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</si>
  <si>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</si>
  <si>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</si>
  <si>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</si>
  <si>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</si>
  <si>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</si>
  <si>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</si>
  <si>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</si>
  <si>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</si>
  <si>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</si>
  <si>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</si>
  <si>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</si>
  <si>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</si>
  <si>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</si>
  <si>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</si>
  <si>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</si>
  <si>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</si>
  <si>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</si>
  <si>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</si>
  <si>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</si>
  <si>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</si>
  <si>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</si>
  <si>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</si>
  <si>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</si>
  <si>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</si>
  <si>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</si>
  <si>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</si>
  <si>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</si>
  <si>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</si>
  <si>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</si>
  <si>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</si>
  <si>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</si>
  <si>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</si>
  <si>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</si>
  <si>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</si>
  <si>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</si>
  <si>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</si>
  <si>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</si>
  <si>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</si>
  <si>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</si>
  <si>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</si>
  <si>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</si>
  <si>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</si>
  <si>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</si>
  <si>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</si>
  <si>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</si>
  <si>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</si>
  <si>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</si>
  <si>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</si>
  <si>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</si>
  <si>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</si>
  <si>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</si>
  <si>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</si>
  <si>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</si>
  <si>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</si>
  <si>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</si>
  <si>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</si>
  <si>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</si>
  <si>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</si>
  <si>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</si>
  <si>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</si>
  <si>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</si>
  <si>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</si>
  <si>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</si>
  <si>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</si>
  <si>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</si>
  <si>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</si>
  <si>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</si>
  <si>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</si>
  <si>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</si>
  <si>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</si>
  <si>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</si>
  <si>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</si>
  <si>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</si>
  <si>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</si>
  <si>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</si>
  <si>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</si>
  <si>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</si>
  <si>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</si>
  <si>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</si>
  <si>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</si>
  <si>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</si>
  <si>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</si>
  <si>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</si>
  <si>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</si>
  <si>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</si>
  <si>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</si>
  <si>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</si>
  <si>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</si>
  <si>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</si>
  <si>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</si>
  <si>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</si>
  <si>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</si>
  <si>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</si>
  <si>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</si>
  <si>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</si>
  <si>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</si>
  <si>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</si>
  <si>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</si>
  <si>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</si>
  <si>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</si>
  <si>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</si>
  <si>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</si>
  <si>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</si>
  <si>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</si>
  <si>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</si>
  <si>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</si>
  <si>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</si>
  <si>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</si>
  <si>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</si>
  <si>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</si>
  <si>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</si>
  <si>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</si>
  <si>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</si>
  <si>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</si>
  <si>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</si>
  <si>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</si>
  <si>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</si>
  <si>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</si>
  <si>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</si>
  <si>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</si>
  <si>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</si>
  <si>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</si>
  <si>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</si>
  <si>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</si>
  <si>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</si>
  <si>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</si>
  <si>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</si>
  <si>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</si>
  <si>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</si>
  <si>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</si>
  <si>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</si>
  <si>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</si>
  <si>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</si>
  <si>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</si>
  <si>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</si>
  <si>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</si>
  <si>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</si>
  <si>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</si>
  <si>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</si>
  <si>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</si>
  <si>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</si>
  <si>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</si>
  <si>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</si>
  <si>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</si>
  <si>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</si>
  <si>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</si>
  <si>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</si>
  <si>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</si>
  <si>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</si>
  <si>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</si>
  <si>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</si>
  <si>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</si>
  <si>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</si>
  <si>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</si>
  <si>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</si>
  <si>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</si>
  <si>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</si>
  <si>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</si>
  <si>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</si>
  <si>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</si>
  <si>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</si>
  <si>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</si>
  <si>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</si>
  <si>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</si>
  <si>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</si>
  <si>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</si>
  <si>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</si>
  <si>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</si>
  <si>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</si>
  <si>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</si>
  <si>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</si>
  <si>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</si>
  <si>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</si>
  <si>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</si>
  <si>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</si>
  <si>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</si>
  <si>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</si>
  <si>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</si>
  <si>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</si>
  <si>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</si>
  <si>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</si>
  <si>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</si>
  <si>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</si>
  <si>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</si>
  <si>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</si>
  <si>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</si>
  <si>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</si>
  <si>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</si>
  <si>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</si>
  <si>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</si>
  <si>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</si>
  <si>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</si>
  <si>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</si>
  <si>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</si>
  <si>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</si>
  <si>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</si>
  <si>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</si>
  <si>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</si>
  <si>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</si>
  <si>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</si>
  <si>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</si>
  <si>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</si>
  <si>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</si>
  <si>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</si>
  <si>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</si>
  <si>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</si>
  <si>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</si>
  <si>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</si>
  <si>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</si>
  <si>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</si>
  <si>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</si>
  <si>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</si>
  <si>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</si>
  <si>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</si>
  <si>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</si>
  <si>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</si>
  <si>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</si>
  <si>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</si>
  <si>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</si>
  <si>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</si>
  <si>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</si>
  <si>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</si>
  <si>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</si>
  <si>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</si>
  <si>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</si>
  <si>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</si>
  <si>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</si>
  <si>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</si>
  <si>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</si>
  <si>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</si>
  <si>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</si>
  <si>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</si>
  <si>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</si>
  <si>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</si>
  <si>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</si>
  <si>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</si>
  <si>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</si>
  <si>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</si>
  <si>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</si>
  <si>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</si>
  <si>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</si>
  <si>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</si>
  <si>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</si>
  <si>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</si>
  <si>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</si>
  <si>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</si>
  <si>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</si>
  <si>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</si>
  <si>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</si>
  <si>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</si>
  <si>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</si>
  <si>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</si>
  <si>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</si>
  <si>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</si>
  <si>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</si>
  <si>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</si>
  <si>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</si>
  <si>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</si>
  <si>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</si>
  <si>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</si>
  <si>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</si>
  <si>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</si>
  <si>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</si>
  <si>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</si>
  <si>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</si>
  <si>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</si>
  <si>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</si>
  <si>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</si>
  <si>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</si>
  <si>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</si>
  <si>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</si>
  <si>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</si>
  <si>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</si>
  <si>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</si>
  <si>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</si>
  <si>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</si>
  <si>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</si>
  <si>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</si>
  <si>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</si>
  <si>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</si>
  <si>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</si>
  <si>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</si>
  <si>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</si>
  <si>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</si>
  <si>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</si>
  <si>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</si>
  <si>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</si>
  <si>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</si>
  <si>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</si>
  <si>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</si>
  <si>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</si>
  <si>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</si>
  <si>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</si>
  <si>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</si>
  <si>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</si>
  <si>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</si>
  <si>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</si>
  <si>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</si>
  <si>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</si>
  <si>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</si>
  <si>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</si>
  <si>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</si>
  <si>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</si>
  <si>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</si>
  <si>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</si>
  <si>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</si>
  <si>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</si>
  <si>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</si>
  <si>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</si>
  <si>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</si>
  <si>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</si>
  <si>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</si>
  <si>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</si>
  <si>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</si>
  <si>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</si>
  <si>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</si>
  <si>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</si>
  <si>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</si>
  <si>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</si>
  <si>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</si>
  <si>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</si>
  <si>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</si>
  <si>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</si>
  <si>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</si>
  <si>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</si>
  <si>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</si>
  <si>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</si>
  <si>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</si>
  <si>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</si>
  <si>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</si>
  <si>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</si>
  <si>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</si>
  <si>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</si>
  <si>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</si>
  <si>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</si>
  <si>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</si>
  <si>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</si>
  <si>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</si>
  <si>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</si>
  <si>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</si>
  <si>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</si>
  <si>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</si>
  <si>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</si>
  <si>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</si>
  <si>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</si>
  <si>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</si>
  <si>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</si>
  <si>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</si>
  <si>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</si>
  <si>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</si>
  <si>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</si>
  <si>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</si>
  <si>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</si>
  <si>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</si>
  <si>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</si>
  <si>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</si>
  <si>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</si>
  <si>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</si>
  <si>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</si>
  <si>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</si>
  <si>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</si>
  <si>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</si>
  <si>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</si>
  <si>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</si>
  <si>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</si>
  <si>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</si>
  <si>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</si>
  <si>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</si>
  <si>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</si>
  <si>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</si>
  <si>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</si>
  <si>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</si>
  <si>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</si>
  <si>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</si>
  <si>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</si>
  <si>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</si>
  <si>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</si>
  <si>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</si>
  <si>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</si>
  <si>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</si>
  <si>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</si>
  <si>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</si>
  <si>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</si>
  <si>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</si>
  <si>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</si>
  <si>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</si>
  <si>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</si>
  <si>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</si>
  <si>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</si>
  <si>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</si>
  <si>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</si>
  <si>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</si>
  <si>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</si>
  <si>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</si>
  <si>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</si>
  <si>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</si>
  <si>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</si>
  <si>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</si>
  <si>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</si>
  <si>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</si>
  <si>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</si>
  <si>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</si>
  <si>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</si>
  <si>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</si>
  <si>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</si>
  <si>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</si>
  <si>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</si>
  <si>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</si>
  <si>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</si>
  <si>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</si>
  <si>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</si>
  <si>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</si>
  <si>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</si>
  <si>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</si>
  <si>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</si>
  <si>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</si>
  <si>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</si>
  <si>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</si>
  <si>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</si>
  <si>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</si>
  <si>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</si>
  <si>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</si>
  <si>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</si>
  <si>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</si>
  <si>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</si>
  <si>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</si>
  <si>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</si>
  <si>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</si>
  <si>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</si>
  <si>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</si>
  <si>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</si>
  <si>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</si>
  <si>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</si>
  <si>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</si>
  <si>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</si>
  <si>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</si>
  <si>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</si>
  <si>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</si>
  <si>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</si>
  <si>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</si>
  <si>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</si>
  <si>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</si>
  <si>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</si>
  <si>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</si>
  <si>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</si>
  <si>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</si>
  <si>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</si>
  <si>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</si>
  <si>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</si>
  <si>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</si>
  <si>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</si>
  <si>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</si>
  <si>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</si>
  <si>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</si>
  <si>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</si>
  <si>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</si>
  <si>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</si>
  <si>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</si>
  <si>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</si>
  <si>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</si>
  <si>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</si>
  <si>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</si>
  <si>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</si>
  <si>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</si>
  <si>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</si>
  <si>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</si>
  <si>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</si>
  <si>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</si>
  <si>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</si>
  <si>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</si>
  <si>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</si>
  <si>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</si>
  <si>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</si>
  <si>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</si>
  <si>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</si>
  <si>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</si>
  <si>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</si>
  <si>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</si>
  <si>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</si>
  <si>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</si>
  <si>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</si>
  <si>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</si>
  <si>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</si>
  <si>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</si>
  <si>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</si>
  <si>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</si>
  <si>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</si>
  <si>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</si>
  <si>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</si>
  <si>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</si>
  <si>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</si>
  <si>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</si>
  <si>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</si>
  <si>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</si>
  <si>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</si>
  <si>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</si>
  <si>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</si>
  <si>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</si>
  <si>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</si>
  <si>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</si>
  <si>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</si>
  <si>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</si>
  <si>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</si>
  <si>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</si>
  <si>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</si>
  <si>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</si>
  <si>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</si>
  <si>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</si>
  <si>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</si>
  <si>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</si>
  <si>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</si>
  <si>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</si>
  <si>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</si>
  <si>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</si>
  <si>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</si>
  <si>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</si>
  <si>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</si>
  <si>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</si>
  <si>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</si>
  <si>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</si>
  <si>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</si>
  <si>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</si>
  <si>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</si>
  <si>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</si>
  <si>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</si>
  <si>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</si>
  <si>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</si>
  <si>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</si>
  <si>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</si>
  <si>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</si>
  <si>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</si>
  <si>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</si>
  <si>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</si>
  <si>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</si>
  <si>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</si>
  <si>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</si>
  <si>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</si>
  <si>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</si>
  <si>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</si>
  <si>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</si>
  <si>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</si>
  <si>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</si>
  <si>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</si>
  <si>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</si>
  <si>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</si>
  <si>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</si>
  <si>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</si>
  <si>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</si>
  <si>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</si>
  <si>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</si>
  <si>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</si>
  <si>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</si>
  <si>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</si>
  <si>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</si>
  <si>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</si>
  <si>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</si>
  <si>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</si>
  <si>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</si>
  <si>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</si>
  <si>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</si>
  <si>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</si>
  <si>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</si>
  <si>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</si>
  <si>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</si>
  <si>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</si>
  <si>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</si>
  <si>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</si>
  <si>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</si>
  <si>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</si>
  <si>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</si>
  <si>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</si>
  <si>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</si>
  <si>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</si>
  <si>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</si>
  <si>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</si>
  <si>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</si>
  <si>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</si>
  <si>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</si>
  <si>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</si>
  <si>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</si>
  <si>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</si>
  <si>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</si>
  <si>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</si>
  <si>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</si>
  <si>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</si>
  <si>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</si>
  <si>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</si>
  <si>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</si>
  <si>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</si>
  <si>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</si>
  <si>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</si>
  <si>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</si>
  <si>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</si>
  <si>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</si>
  <si>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</si>
  <si>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</si>
  <si>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</si>
  <si>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</si>
  <si>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</si>
  <si>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</si>
  <si>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</si>
  <si>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</si>
  <si>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</si>
  <si>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</si>
  <si>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</si>
  <si>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</si>
  <si>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</si>
  <si>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</si>
  <si>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</si>
  <si>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</si>
  <si>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</si>
  <si>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</si>
  <si>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</si>
  <si>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</si>
  <si>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</si>
  <si>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</si>
  <si>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</si>
  <si>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</si>
  <si>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</si>
  <si>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</si>
  <si>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</si>
  <si>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</si>
  <si>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</si>
  <si>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</si>
  <si>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</si>
  <si>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</si>
  <si>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</si>
  <si>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</si>
  <si>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</si>
  <si>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</si>
  <si>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</si>
  <si>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</si>
  <si>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</si>
  <si>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</si>
  <si>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</si>
  <si>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</si>
  <si>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</si>
  <si>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</si>
  <si>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</si>
  <si>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</si>
  <si>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</si>
  <si>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</si>
  <si>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</si>
  <si>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</si>
  <si>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</si>
  <si>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</si>
  <si>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</si>
  <si>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</si>
  <si>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</si>
  <si>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</si>
  <si>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</si>
  <si>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</si>
  <si>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</si>
  <si>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</si>
  <si>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</si>
  <si>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</si>
  <si>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</si>
  <si>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</si>
  <si>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</si>
  <si>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</si>
  <si>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</si>
  <si>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</si>
  <si>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</si>
  <si>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</si>
  <si>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</si>
  <si>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</si>
  <si>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</si>
  <si>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</si>
  <si>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</si>
  <si>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</si>
  <si>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</si>
  <si>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</si>
  <si>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</si>
  <si>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</si>
  <si>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</si>
  <si>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</si>
  <si>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</si>
  <si>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</si>
  <si>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</si>
  <si>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</si>
  <si>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</si>
  <si>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</si>
  <si>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</si>
  <si>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</si>
  <si>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</si>
  <si>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</si>
  <si>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</si>
  <si>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</si>
  <si>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</si>
  <si>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</si>
  <si>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</si>
  <si>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</si>
  <si>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</si>
  <si>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</si>
  <si>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</si>
  <si>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</si>
  <si>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</si>
  <si>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</si>
  <si>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</si>
  <si>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</si>
  <si>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</si>
  <si>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</si>
  <si>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</si>
  <si>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</si>
  <si>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</si>
  <si>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</si>
  <si>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</si>
  <si>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</si>
  <si>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</si>
  <si>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</si>
  <si>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</si>
  <si>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</si>
  <si>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</si>
  <si>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</si>
  <si>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</si>
  <si>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</si>
  <si>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</si>
  <si>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</si>
  <si>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</si>
  <si>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</si>
  <si>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</si>
  <si>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</si>
  <si>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</si>
  <si>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</si>
  <si>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</si>
  <si>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</si>
  <si>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</si>
  <si>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</si>
  <si>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</si>
  <si>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</si>
  <si>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</si>
  <si>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</si>
  <si>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</si>
  <si>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</si>
  <si>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</si>
  <si>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</si>
  <si>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</si>
  <si>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</si>
  <si>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</si>
  <si>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</si>
  <si>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</si>
  <si>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</si>
  <si>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</si>
  <si>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</si>
  <si>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</si>
  <si>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</si>
  <si>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</si>
  <si>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</si>
  <si>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</si>
  <si>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</si>
  <si>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</si>
  <si>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</si>
  <si>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</si>
  <si>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</si>
  <si>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</si>
  <si>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</si>
  <si>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</si>
  <si>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</si>
  <si>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</si>
  <si>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</si>
  <si>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</si>
  <si>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</si>
  <si>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</si>
  <si>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</si>
  <si>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</si>
  <si>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</si>
  <si>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</si>
  <si>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</si>
  <si>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</si>
  <si>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</si>
  <si>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</si>
  <si>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</si>
  <si>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</si>
  <si>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</si>
  <si>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</si>
  <si>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</si>
  <si>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</si>
  <si>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</si>
  <si>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</si>
  <si>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</si>
  <si>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</si>
  <si>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</si>
  <si>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</si>
  <si>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</si>
  <si>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</si>
  <si>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</si>
  <si>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</si>
  <si>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</si>
  <si>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</si>
  <si>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</si>
  <si>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</si>
  <si>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</si>
  <si>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</si>
  <si>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</si>
  <si>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</si>
  <si>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</si>
  <si>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</si>
  <si>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</si>
  <si>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</si>
  <si>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</si>
  <si>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</si>
  <si>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</si>
  <si>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</si>
  <si>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</si>
  <si>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</si>
  <si>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</si>
  <si>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</si>
  <si>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</si>
  <si>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</si>
  <si>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</si>
  <si>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</si>
  <si>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</si>
  <si>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</si>
  <si>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</si>
  <si>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</si>
  <si>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</si>
  <si>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</si>
  <si>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</si>
  <si>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</si>
  <si>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</si>
  <si>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</si>
  <si>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</si>
  <si>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</si>
  <si>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</si>
  <si>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</si>
  <si>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</si>
  <si>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</si>
  <si>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</si>
  <si>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</si>
  <si>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</si>
  <si>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</si>
  <si>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</si>
  <si>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</si>
  <si>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</si>
  <si>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</si>
  <si>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</si>
  <si>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</si>
  <si>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</si>
  <si>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</si>
  <si>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</si>
  <si>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</si>
  <si>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</si>
  <si>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</si>
  <si>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</si>
  <si>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</si>
  <si>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</si>
  <si>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</si>
  <si>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</si>
  <si>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</si>
  <si>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</si>
  <si>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</si>
  <si>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</si>
  <si>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</si>
  <si>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</si>
  <si>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</si>
  <si>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</si>
  <si>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</si>
  <si>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</si>
  <si>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</si>
  <si>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</si>
  <si>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</si>
  <si>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</si>
  <si>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</si>
  <si>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</si>
  <si>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</si>
  <si>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</si>
  <si>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</si>
  <si>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</si>
  <si>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</si>
  <si>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</si>
  <si>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</si>
  <si>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</si>
  <si>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</si>
  <si>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</si>
  <si>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</si>
  <si>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</si>
  <si>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</si>
  <si>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</si>
  <si>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</si>
  <si>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</si>
  <si>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</si>
  <si>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</si>
  <si>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</si>
  <si>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</si>
  <si>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</si>
  <si>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</si>
  <si>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</si>
  <si>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</si>
  <si>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</si>
  <si>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</si>
  <si>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</si>
  <si>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</si>
  <si>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</si>
  <si>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</si>
  <si>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</si>
  <si>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</si>
  <si>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</si>
  <si>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</si>
  <si>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</si>
  <si>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</si>
  <si>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</si>
  <si>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</si>
  <si>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</si>
  <si>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</si>
  <si>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</si>
  <si>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</si>
  <si>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</si>
  <si>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</si>
  <si>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</si>
  <si>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</si>
  <si>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</si>
  <si>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</si>
  <si>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</si>
  <si>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</si>
  <si>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</si>
  <si>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</si>
  <si>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</si>
  <si>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</si>
  <si>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</si>
  <si>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</si>
  <si>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</si>
  <si>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</si>
  <si>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</si>
  <si>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</si>
  <si>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</si>
  <si>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</si>
  <si>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</si>
  <si>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</si>
  <si>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</si>
  <si>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</si>
  <si>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</si>
  <si>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</si>
  <si>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</si>
  <si>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</si>
  <si>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</si>
  <si>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</si>
  <si>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</si>
  <si>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</si>
  <si>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</si>
  <si>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</si>
  <si>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</si>
  <si>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</si>
  <si>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</si>
  <si>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</si>
  <si>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</si>
  <si>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</si>
  <si>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</si>
  <si>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</si>
  <si>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</si>
  <si>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</si>
  <si>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</si>
  <si>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</si>
  <si>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</si>
  <si>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</si>
  <si>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</si>
  <si>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</si>
  <si>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</si>
  <si>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</si>
  <si>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</si>
  <si>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</si>
  <si>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</si>
  <si>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</si>
  <si>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</si>
  <si>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</si>
  <si>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</si>
  <si>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</si>
  <si>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</si>
  <si>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</si>
  <si>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</si>
  <si>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</si>
  <si>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</si>
  <si>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</si>
  <si>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</si>
  <si>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</si>
  <si>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</si>
  <si>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</si>
  <si>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</si>
  <si>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</si>
  <si>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</si>
  <si>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</si>
  <si>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</si>
  <si>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</si>
  <si>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</si>
  <si>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</si>
  <si>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</si>
  <si>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</si>
  <si>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</si>
  <si>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</si>
  <si>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</si>
  <si>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</si>
  <si>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</si>
  <si>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</si>
  <si>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</si>
  <si>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</si>
  <si>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</si>
  <si>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</si>
  <si>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</si>
  <si>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</si>
  <si>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</si>
  <si>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</si>
  <si>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</si>
  <si>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</si>
  <si>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</si>
  <si>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</si>
  <si>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</si>
  <si>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</si>
  <si>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</si>
  <si>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</si>
  <si>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</si>
  <si>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</si>
  <si>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</si>
  <si>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</si>
  <si>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</si>
  <si>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</si>
  <si>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</si>
  <si>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</si>
  <si>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</si>
  <si>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</si>
  <si>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</si>
  <si>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</si>
  <si>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</si>
  <si>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</si>
  <si>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</si>
  <si>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</si>
  <si>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</si>
  <si>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</si>
  <si>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</si>
  <si>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</si>
  <si>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</si>
  <si>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</si>
  <si>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</si>
  <si>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</si>
  <si>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</si>
  <si>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</si>
  <si>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</si>
  <si>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</si>
  <si>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</si>
  <si>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</si>
  <si>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</si>
  <si>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</si>
  <si>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</si>
  <si>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</si>
  <si>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</si>
  <si>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</si>
  <si>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</si>
  <si>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</si>
  <si>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</si>
  <si>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</si>
  <si>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</si>
  <si>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</si>
  <si>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</si>
  <si>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</si>
  <si>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</si>
  <si>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</si>
  <si>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</si>
  <si>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</si>
  <si>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</si>
  <si>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</si>
  <si>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</si>
  <si>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</si>
  <si>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</si>
  <si>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</si>
  <si>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</si>
  <si>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</si>
  <si>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</si>
  <si>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</si>
  <si>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</si>
  <si>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</si>
  <si>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</si>
  <si>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</si>
  <si>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</si>
  <si>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</si>
  <si>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</si>
  <si>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</si>
  <si>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</si>
  <si>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</si>
  <si>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</si>
  <si>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</si>
  <si>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</si>
  <si>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</si>
  <si>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</si>
  <si>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</si>
  <si>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</si>
  <si>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</si>
  <si>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</si>
  <si>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</si>
  <si>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</si>
  <si>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</si>
  <si>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</si>
  <si>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</si>
  <si>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</si>
  <si>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</si>
  <si>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</si>
  <si>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</si>
  <si>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</si>
  <si>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</si>
  <si>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</si>
  <si>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</si>
  <si>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</si>
  <si>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</si>
  <si>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</si>
  <si>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</si>
  <si>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</si>
  <si>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</si>
  <si>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</si>
  <si>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</si>
  <si>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</si>
  <si>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</si>
  <si>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</si>
  <si>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</si>
  <si>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</si>
  <si>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</si>
  <si>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</si>
  <si>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</si>
  <si>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</si>
  <si>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</si>
  <si>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</si>
  <si>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</si>
  <si>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</si>
  <si>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</si>
  <si>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</si>
  <si>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</si>
  <si>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</si>
  <si>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</si>
  <si>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</si>
  <si>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</si>
  <si>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</si>
  <si>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</si>
  <si>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</si>
  <si>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</si>
  <si>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</si>
  <si>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</si>
  <si>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</si>
  <si>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</si>
  <si>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</si>
  <si>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</si>
  <si>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</si>
  <si>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</si>
  <si>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</si>
  <si>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</si>
  <si>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</si>
  <si>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</si>
  <si>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</si>
  <si>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</si>
  <si>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</si>
  <si>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</si>
  <si>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</si>
  <si>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</si>
  <si>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</si>
  <si>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</si>
  <si>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</si>
  <si>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</si>
  <si>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</si>
  <si>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</si>
  <si>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</si>
  <si>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</si>
  <si>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</si>
  <si>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</si>
  <si>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</si>
  <si>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</si>
  <si>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</si>
  <si>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</si>
  <si>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</si>
  <si>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</si>
  <si>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</si>
  <si>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</si>
  <si>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</si>
  <si>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</si>
  <si>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</si>
  <si>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</si>
  <si>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</si>
  <si>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</si>
  <si>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</si>
  <si>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</si>
  <si>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</si>
  <si>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</si>
  <si>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</si>
  <si>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</si>
  <si>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</si>
  <si>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</si>
  <si>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</si>
  <si>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</si>
  <si>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</si>
  <si>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</si>
  <si>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</si>
  <si>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</si>
  <si>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</si>
  <si>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</si>
  <si>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</si>
  <si>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</si>
  <si>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</si>
  <si>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</si>
  <si>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</si>
  <si>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</si>
  <si>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</si>
  <si>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</si>
  <si>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</si>
  <si>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</si>
  <si>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</si>
  <si>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</si>
  <si>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</si>
  <si>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</si>
  <si>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</si>
  <si>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</si>
  <si>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</si>
  <si>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</si>
  <si>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</si>
  <si>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</si>
  <si>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</si>
  <si>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</si>
  <si>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</si>
  <si>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</si>
  <si>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</si>
  <si>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</si>
  <si>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</si>
  <si>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</si>
  <si>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</si>
  <si>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</si>
  <si>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</si>
  <si>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</si>
  <si>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</si>
  <si>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</si>
  <si>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</si>
  <si>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</si>
  <si>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</si>
  <si>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</si>
  <si>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</si>
  <si>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</si>
  <si>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</si>
  <si>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</si>
  <si>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</si>
  <si>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</si>
  <si>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</si>
  <si>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</si>
  <si>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</si>
  <si>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</si>
  <si>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</si>
  <si>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</si>
  <si>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</si>
  <si>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</si>
  <si>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</si>
  <si>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</si>
  <si>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</si>
  <si>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</si>
  <si>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</si>
  <si>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</si>
  <si>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</si>
  <si>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</si>
  <si>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</si>
  <si>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</si>
  <si>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</si>
  <si>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</si>
  <si>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</si>
  <si>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</si>
  <si>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</si>
  <si>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</si>
  <si>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</si>
  <si>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</si>
  <si>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</si>
  <si>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</si>
  <si>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</si>
  <si>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</si>
  <si>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</si>
  <si>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</si>
  <si>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</si>
  <si>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</si>
  <si>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</si>
  <si>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</si>
  <si>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</si>
  <si>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</si>
  <si>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</si>
  <si>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</si>
  <si>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</si>
  <si>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</si>
  <si>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</si>
  <si>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</si>
  <si>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</si>
  <si>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</si>
  <si>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</si>
  <si>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</si>
  <si>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</si>
  <si>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</si>
  <si>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</si>
  <si>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</si>
  <si>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</si>
  <si>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</si>
  <si>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</si>
  <si>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</si>
  <si>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</si>
  <si>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</si>
  <si>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</si>
  <si>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</si>
  <si>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</si>
  <si>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</si>
  <si>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</si>
  <si>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</si>
  <si>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</si>
  <si>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</si>
  <si>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</si>
  <si>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</si>
  <si>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</si>
  <si>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</si>
  <si>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</si>
  <si>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</si>
  <si>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</si>
  <si>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</si>
  <si>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</si>
  <si>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</si>
  <si>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</si>
  <si>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</si>
  <si>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</si>
  <si>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</si>
  <si>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</si>
  <si>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</si>
  <si>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</si>
  <si>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</si>
  <si>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</si>
  <si>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</si>
  <si>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</si>
  <si>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</si>
  <si>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</si>
  <si>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</si>
  <si>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</si>
  <si>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</si>
  <si>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</si>
  <si>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</si>
  <si>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</si>
  <si>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</si>
  <si>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</si>
  <si>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</si>
  <si>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</si>
  <si>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</si>
  <si>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</si>
  <si>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</si>
  <si>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</si>
  <si>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</si>
  <si>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</si>
  <si>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</si>
  <si>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</si>
  <si>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</si>
  <si>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</si>
  <si>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</si>
  <si>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</si>
  <si>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</si>
  <si>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</si>
  <si>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</si>
  <si>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</si>
  <si>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</si>
  <si>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</si>
  <si>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</si>
  <si>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</si>
  <si>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</si>
  <si>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</si>
  <si>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</si>
  <si>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</si>
  <si>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</si>
  <si>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</si>
  <si>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</si>
  <si>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</si>
  <si>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</si>
  <si>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</si>
  <si>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</si>
  <si>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</si>
  <si>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</si>
  <si>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</si>
  <si>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</si>
  <si>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</si>
  <si>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</si>
  <si>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</si>
  <si>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</si>
  <si>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</si>
  <si>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</si>
  <si>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</si>
  <si>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</si>
  <si>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</si>
  <si>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</si>
  <si>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</si>
  <si>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</si>
  <si>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</si>
  <si>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</si>
  <si>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</si>
  <si>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</si>
  <si>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</si>
  <si>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</si>
  <si>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</si>
  <si>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</si>
  <si>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</si>
  <si>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</si>
  <si>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</si>
  <si>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</si>
  <si>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</si>
  <si>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</si>
  <si>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</si>
  <si>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</si>
  <si>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</si>
  <si>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</si>
  <si>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</si>
  <si>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</si>
  <si>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</si>
  <si>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</si>
  <si>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</si>
  <si>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</si>
  <si>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</si>
  <si>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</si>
  <si>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</si>
  <si>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</si>
  <si>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</si>
  <si>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</si>
  <si>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</si>
  <si>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</si>
  <si>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</si>
  <si>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</si>
  <si>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</si>
  <si>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</si>
  <si>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</si>
  <si>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</si>
  <si>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</si>
  <si>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</si>
  <si>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</si>
  <si>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</si>
  <si>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</si>
  <si>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</si>
  <si>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</si>
  <si>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</si>
  <si>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</si>
  <si>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</si>
  <si>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</si>
  <si>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</si>
  <si>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</si>
  <si>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</si>
  <si>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</si>
  <si>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</si>
  <si>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</si>
  <si>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</si>
  <si>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</si>
  <si>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</si>
  <si>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</si>
  <si>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</si>
  <si>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</si>
  <si>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</si>
  <si>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</si>
  <si>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</si>
  <si>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</si>
  <si>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</si>
  <si>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</si>
  <si>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</si>
  <si>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</si>
  <si>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</si>
  <si>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</si>
  <si>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</si>
  <si>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</si>
  <si>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</si>
  <si>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</si>
  <si>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</si>
  <si>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</si>
  <si>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</si>
  <si>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</si>
  <si>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</si>
  <si>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</si>
  <si>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</si>
  <si>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</si>
  <si>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</si>
  <si>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</si>
  <si>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</si>
  <si>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</si>
  <si>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</si>
  <si>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</si>
  <si>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</si>
  <si>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</si>
  <si>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</si>
  <si>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</si>
  <si>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</si>
  <si>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</si>
  <si>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</si>
  <si>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</si>
  <si>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</si>
  <si>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</si>
  <si>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</si>
  <si>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</si>
  <si>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</si>
  <si>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</si>
  <si>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</si>
  <si>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</si>
  <si>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</si>
  <si>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</si>
  <si>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</si>
  <si>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</si>
  <si>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</si>
  <si>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</si>
  <si>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</si>
  <si>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</si>
  <si>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</si>
  <si>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</si>
  <si>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</si>
  <si>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</si>
  <si>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</si>
  <si>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</si>
  <si>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</si>
  <si>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</si>
  <si>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</si>
  <si>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</si>
  <si>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</si>
  <si>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</si>
  <si>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</si>
  <si>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</si>
  <si>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</si>
  <si>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</si>
  <si>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</si>
  <si>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</si>
  <si>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</si>
  <si>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</si>
  <si>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</si>
  <si>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</si>
  <si>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</si>
  <si>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</si>
  <si>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</si>
  <si>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</si>
  <si>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</si>
  <si>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</si>
  <si>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</si>
  <si>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</si>
  <si>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</si>
  <si>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</si>
  <si>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</si>
  <si>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</si>
  <si>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</si>
  <si>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</si>
  <si>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</si>
  <si>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</si>
  <si>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</si>
  <si>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</si>
  <si>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</si>
  <si>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</si>
  <si>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</si>
  <si>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</si>
  <si>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</si>
  <si>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</si>
  <si>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</si>
  <si>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</si>
  <si>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</si>
  <si>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</si>
  <si>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</si>
  <si>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</si>
  <si>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</si>
  <si>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</si>
  <si>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</si>
  <si>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</si>
  <si>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</si>
  <si>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</si>
  <si>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</si>
  <si>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</si>
  <si>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</si>
  <si>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</si>
  <si>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</si>
  <si>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</si>
  <si>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</si>
  <si>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</si>
  <si>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</si>
  <si>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</si>
  <si>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</si>
  <si>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</si>
  <si>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</si>
  <si>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</si>
  <si>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</si>
  <si>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</si>
  <si>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</si>
  <si>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</si>
  <si>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</si>
  <si>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</si>
  <si>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</si>
  <si>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</si>
  <si>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</si>
  <si>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</si>
  <si>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</si>
  <si>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</si>
  <si>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</si>
  <si>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</si>
  <si>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</si>
  <si>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</si>
  <si>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</si>
  <si>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</si>
  <si>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</si>
  <si>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</si>
  <si>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</si>
  <si>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</si>
  <si>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</si>
  <si>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</si>
  <si>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</si>
  <si>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</si>
  <si>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</si>
  <si>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</si>
  <si>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</si>
  <si>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</si>
  <si>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</si>
  <si>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</si>
  <si>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</si>
  <si>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</si>
  <si>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</si>
  <si>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</si>
  <si>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</si>
  <si>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</si>
  <si>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</si>
  <si>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</si>
  <si>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</si>
  <si>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</si>
  <si>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</si>
  <si>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</si>
  <si>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</si>
  <si>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</si>
  <si>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</si>
  <si>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</si>
  <si>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</si>
  <si>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</si>
  <si>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</si>
  <si>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</si>
  <si>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</si>
  <si>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</si>
  <si>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</si>
  <si>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</si>
  <si>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</si>
  <si>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</si>
  <si>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</si>
  <si>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</si>
  <si>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</si>
  <si>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</si>
  <si>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</si>
  <si>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</si>
  <si>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</si>
  <si>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</si>
  <si>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</si>
  <si>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</si>
  <si>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</si>
  <si>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</si>
  <si>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</si>
  <si>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</si>
  <si>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</si>
  <si>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</si>
  <si>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</si>
  <si>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</si>
  <si>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</si>
  <si>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</si>
  <si>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</si>
  <si>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</si>
  <si>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</si>
  <si>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</si>
  <si>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</si>
  <si>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</si>
  <si>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</si>
  <si>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</si>
  <si>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</si>
  <si>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</si>
  <si>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</si>
  <si>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</si>
  <si>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</si>
  <si>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</si>
  <si>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</si>
  <si>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</si>
  <si>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</si>
  <si>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</si>
  <si>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</si>
  <si>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</si>
  <si>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</si>
  <si>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</si>
  <si>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</si>
  <si>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</si>
  <si>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</si>
  <si>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</si>
  <si>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</si>
  <si>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</si>
  <si>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</si>
  <si>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</si>
  <si>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</si>
  <si>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</si>
  <si>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</si>
  <si>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</si>
  <si>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</si>
  <si>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</si>
  <si>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</si>
  <si>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</si>
  <si>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</si>
  <si>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</si>
  <si>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</si>
  <si>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</si>
  <si>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</si>
  <si>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</si>
  <si>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</si>
  <si>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</si>
  <si>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</si>
  <si>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</si>
  <si>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</si>
  <si>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</si>
  <si>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</si>
  <si>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</si>
  <si>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</si>
  <si>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</si>
  <si>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</si>
  <si>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</si>
  <si>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</si>
  <si>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</si>
  <si>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</si>
  <si>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</si>
  <si>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</si>
  <si>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</si>
  <si>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</si>
  <si>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</si>
  <si>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</si>
  <si>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</si>
  <si>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</si>
  <si>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</si>
  <si>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</si>
  <si>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</si>
  <si>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</si>
  <si>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</si>
  <si>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</si>
  <si>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</si>
  <si>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</si>
  <si>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</si>
  <si>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</si>
  <si>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</si>
  <si>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</si>
  <si>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</si>
  <si>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</si>
  <si>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</si>
  <si>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</si>
  <si>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</si>
  <si>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</si>
  <si>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</si>
  <si>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</si>
  <si>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</si>
  <si>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</si>
  <si>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</si>
  <si>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</si>
  <si>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</si>
  <si>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</si>
  <si>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</si>
  <si>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</si>
  <si>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</si>
  <si>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</si>
  <si>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</si>
  <si>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</si>
  <si>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</si>
  <si>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</si>
  <si>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</si>
  <si>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</si>
  <si>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</si>
  <si>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</si>
  <si>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</si>
  <si>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</si>
  <si>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</si>
  <si>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</si>
  <si>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</si>
  <si>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</si>
  <si>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</si>
  <si>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</si>
  <si>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</si>
  <si>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</si>
  <si>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</si>
  <si>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</si>
  <si>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</si>
  <si>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</si>
  <si>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</si>
  <si>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</si>
  <si>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</si>
  <si>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</si>
  <si>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</si>
  <si>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</si>
  <si>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</si>
  <si>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</si>
  <si>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</si>
  <si>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</si>
  <si>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</si>
  <si>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</si>
  <si>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</si>
  <si>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</si>
  <si>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</si>
  <si>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</si>
  <si>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</si>
  <si>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</si>
  <si>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</si>
  <si>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</si>
  <si>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</si>
  <si>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</si>
  <si>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</si>
  <si>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</si>
  <si>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</si>
  <si>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</si>
  <si>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</si>
  <si>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</si>
  <si>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</si>
  <si>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</si>
  <si>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</si>
  <si>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</si>
  <si>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</si>
  <si>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</si>
  <si>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</si>
  <si>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</si>
  <si>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</si>
  <si>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</si>
  <si>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</si>
  <si>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</si>
  <si>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</si>
  <si>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</si>
  <si>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</si>
  <si>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</si>
  <si>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</si>
  <si>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</si>
  <si>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</si>
  <si>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</si>
  <si>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</si>
  <si>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</si>
  <si>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</si>
  <si>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</si>
  <si>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</si>
  <si>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</si>
  <si>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</si>
  <si>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</si>
  <si>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</si>
  <si>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</si>
  <si>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</si>
  <si>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</si>
  <si>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</si>
  <si>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</si>
  <si>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</si>
  <si>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</si>
  <si>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</si>
  <si>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</si>
  <si>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</si>
  <si>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</si>
  <si>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</si>
  <si>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</si>
  <si>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</si>
  <si>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</si>
  <si>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</si>
  <si>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</si>
  <si>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</si>
  <si>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</si>
  <si>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</si>
  <si>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</si>
  <si>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</si>
  <si>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</si>
  <si>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</si>
  <si>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</si>
  <si>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</si>
  <si>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</si>
  <si>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</si>
  <si>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</si>
  <si>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</si>
  <si>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</si>
  <si>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</si>
  <si>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</si>
  <si>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</si>
  <si>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</si>
  <si>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</si>
  <si>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</si>
  <si>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</si>
  <si>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</si>
  <si>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</si>
  <si>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</si>
  <si>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</si>
  <si>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</si>
  <si>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</si>
  <si>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</si>
  <si>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</si>
  <si>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</si>
  <si>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</si>
  <si>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</si>
  <si>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</si>
  <si>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</si>
  <si>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</si>
  <si>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</si>
  <si>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</si>
  <si>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</si>
  <si>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</si>
  <si>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</si>
  <si>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</si>
  <si>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</si>
  <si>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</si>
  <si>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</si>
  <si>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</si>
  <si>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</si>
  <si>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</si>
  <si>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</si>
  <si>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</si>
  <si>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</si>
  <si>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</si>
  <si>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</si>
  <si>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</si>
  <si>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</si>
  <si>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</si>
  <si>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</si>
  <si>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</si>
  <si>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</si>
  <si>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</si>
  <si>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</si>
  <si>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</si>
  <si>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</si>
  <si>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</si>
  <si>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</si>
  <si>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</si>
  <si>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</si>
  <si>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</si>
  <si>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</si>
  <si>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</si>
  <si>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</si>
  <si>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</si>
  <si>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</si>
  <si>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</si>
  <si>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</si>
  <si>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</si>
  <si>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</si>
  <si>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</si>
  <si>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</si>
  <si>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</si>
  <si>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</si>
  <si>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</si>
  <si>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</si>
  <si>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</si>
  <si>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</si>
  <si>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</si>
  <si>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</si>
  <si>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</si>
  <si>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</si>
  <si>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</si>
  <si>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</si>
  <si>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</si>
  <si>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</si>
  <si>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</si>
  <si>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</si>
  <si>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</si>
  <si>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</si>
  <si>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</si>
  <si>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</si>
  <si>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</si>
  <si>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</si>
  <si>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</si>
  <si>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</si>
  <si>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</si>
  <si>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</si>
  <si>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</si>
  <si>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</si>
  <si>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</si>
  <si>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</si>
  <si>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</si>
  <si>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</si>
  <si>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</si>
  <si>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</si>
  <si>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</si>
  <si>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</si>
  <si>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</si>
  <si>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</si>
  <si>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</si>
  <si>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</si>
  <si>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</si>
  <si>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</si>
  <si>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</si>
  <si>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</si>
  <si>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</si>
  <si>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</si>
  <si>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</si>
  <si>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</si>
  <si>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</si>
  <si>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</si>
  <si>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</si>
  <si>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</si>
  <si>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</si>
  <si>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</si>
  <si>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</si>
  <si>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</si>
  <si>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</si>
  <si>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</si>
  <si>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</si>
  <si>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</si>
  <si>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</si>
  <si>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</si>
  <si>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</si>
  <si>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</si>
  <si>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</si>
  <si>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</si>
  <si>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</si>
  <si>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</si>
  <si>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</si>
  <si>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</si>
  <si>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</si>
  <si>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</si>
  <si>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</si>
  <si>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</si>
  <si>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</si>
  <si>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</si>
  <si>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</si>
  <si>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</si>
  <si>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</si>
  <si>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</si>
  <si>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</si>
  <si>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</si>
  <si>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</si>
  <si>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</si>
  <si>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</si>
  <si>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</si>
  <si>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</si>
  <si>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</si>
  <si>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</si>
  <si>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</si>
  <si>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</si>
  <si>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</si>
  <si>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</si>
  <si>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</si>
  <si>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</si>
  <si>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</si>
  <si>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</si>
  <si>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</si>
  <si>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</si>
  <si>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</si>
  <si>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</si>
  <si>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</si>
  <si>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</si>
  <si>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</si>
  <si>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</si>
  <si>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</si>
  <si>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</si>
  <si>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</si>
  <si>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</si>
  <si>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</si>
  <si>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</si>
  <si>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</si>
  <si>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</si>
  <si>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</si>
  <si>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</si>
  <si>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</si>
  <si>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</si>
  <si>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</si>
  <si>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</si>
  <si>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</si>
  <si>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</si>
  <si>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</si>
  <si>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</si>
  <si>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</si>
  <si>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</si>
  <si>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</si>
  <si>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</si>
  <si>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</si>
  <si>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</si>
  <si>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</si>
  <si>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</si>
  <si>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</si>
  <si>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</si>
  <si>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</si>
  <si>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</si>
  <si>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</si>
  <si>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</si>
  <si>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</si>
  <si>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</si>
  <si>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</si>
  <si>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</si>
  <si>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</si>
  <si>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</si>
  <si>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</si>
  <si>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</si>
  <si>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</si>
  <si>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</si>
  <si>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</si>
  <si>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</si>
  <si>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</si>
  <si>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</si>
  <si>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</si>
  <si>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</si>
  <si>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</si>
  <si>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</si>
  <si>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</si>
  <si>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</si>
  <si>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</si>
  <si>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</si>
  <si>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</si>
  <si>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</si>
  <si>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</si>
  <si>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</si>
  <si>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</si>
  <si>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</si>
  <si>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</si>
  <si>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</si>
  <si>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</si>
  <si>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</si>
  <si>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</si>
  <si>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</si>
  <si>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</si>
  <si>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</si>
  <si>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</si>
  <si>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</si>
  <si>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</si>
  <si>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</si>
  <si>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</si>
  <si>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</si>
  <si>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</si>
  <si>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</si>
  <si>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</si>
  <si>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</si>
  <si>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</si>
  <si>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</si>
  <si>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</si>
  <si>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</si>
  <si>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</si>
  <si>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</si>
  <si>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</si>
  <si>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</si>
  <si>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</si>
  <si>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</si>
  <si>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</si>
  <si>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</si>
  <si>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</si>
  <si>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</si>
  <si>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</si>
  <si>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</si>
  <si>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</si>
  <si>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</si>
  <si>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</si>
  <si>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</si>
  <si>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</si>
  <si>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</si>
  <si>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</si>
  <si>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</si>
  <si>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</si>
  <si>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</si>
  <si>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</si>
  <si>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</si>
  <si>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</si>
  <si>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</si>
  <si>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</si>
  <si>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</si>
  <si>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</si>
  <si>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</si>
  <si>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</si>
  <si>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</si>
  <si>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</si>
  <si>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</si>
  <si>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</si>
  <si>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</si>
  <si>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</si>
  <si>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</si>
  <si>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</si>
  <si>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</si>
  <si>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</si>
  <si>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</si>
  <si>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</si>
  <si>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</si>
  <si>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</si>
  <si>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</si>
  <si>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</si>
  <si>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</si>
  <si>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</si>
  <si>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</si>
  <si>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</si>
  <si>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</si>
  <si>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</si>
  <si>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</si>
  <si>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</si>
  <si>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</si>
  <si>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</si>
  <si>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</si>
  <si>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</si>
  <si>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</si>
  <si>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</si>
  <si>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</si>
  <si>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</si>
  <si>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</si>
  <si>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</si>
  <si>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</si>
  <si>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</si>
  <si>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</si>
  <si>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</si>
  <si>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</si>
  <si>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</si>
  <si>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</si>
  <si>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</si>
  <si>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</si>
  <si>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</si>
  <si>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</si>
  <si>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</si>
  <si>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</si>
  <si>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</si>
  <si>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</si>
  <si>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</si>
  <si>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</si>
  <si>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</si>
  <si>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</si>
  <si>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</si>
  <si>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</si>
  <si>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</si>
  <si>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</si>
  <si>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</si>
  <si>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</si>
  <si>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</si>
  <si>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</si>
  <si>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</si>
  <si>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</si>
  <si>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</si>
  <si>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</si>
  <si>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</si>
  <si>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</si>
  <si>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</si>
  <si>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</si>
  <si>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</si>
  <si>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</si>
  <si>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</si>
  <si>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</si>
  <si>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</si>
  <si>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</si>
  <si>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</si>
  <si>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</si>
  <si>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</si>
  <si>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</si>
  <si>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</si>
  <si>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</si>
  <si>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</si>
  <si>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</si>
  <si>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</si>
  <si>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</si>
  <si>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</si>
  <si>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</si>
  <si>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</si>
  <si>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</si>
  <si>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</si>
  <si>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</si>
  <si>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</si>
  <si>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</si>
  <si>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</si>
  <si>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</si>
  <si>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</si>
  <si>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</si>
  <si>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</si>
  <si>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</si>
  <si>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</si>
  <si>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</si>
  <si>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</si>
  <si>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</si>
  <si>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</si>
  <si>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</si>
  <si>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</si>
  <si>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</si>
  <si>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</si>
  <si>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</si>
  <si>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</si>
  <si>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</si>
  <si>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</si>
  <si>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</si>
  <si>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</si>
  <si>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</si>
  <si>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</si>
  <si>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</si>
  <si>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</si>
  <si>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</si>
  <si>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</si>
  <si>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</si>
  <si>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</si>
  <si>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</si>
  <si>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</si>
  <si>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</si>
  <si>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</si>
  <si>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</si>
  <si>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</si>
  <si>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</si>
  <si>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</si>
  <si>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</si>
  <si>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</si>
  <si>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</si>
  <si>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</si>
  <si>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</si>
  <si>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</si>
  <si>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</si>
  <si>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</si>
  <si>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</si>
  <si>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</si>
  <si>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</si>
  <si>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</si>
  <si>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</si>
  <si>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</si>
  <si>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</si>
  <si>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</si>
  <si>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</si>
  <si>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</si>
  <si>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</si>
  <si>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</si>
  <si>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</si>
  <si>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</si>
  <si>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</si>
  <si>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</si>
  <si>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</si>
  <si>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</si>
  <si>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</si>
  <si>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</si>
  <si>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</si>
  <si>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</si>
  <si>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</si>
  <si>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</si>
  <si>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</si>
  <si>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</si>
  <si>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</si>
  <si>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</si>
  <si>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</si>
  <si>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</si>
  <si>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</si>
  <si>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</si>
  <si>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</si>
  <si>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</si>
  <si>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</si>
  <si>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</si>
  <si>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</si>
  <si>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</si>
  <si>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</si>
  <si>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</si>
  <si>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</si>
  <si>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</si>
  <si>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</si>
  <si>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</si>
  <si>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</si>
  <si>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</si>
  <si>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</si>
  <si>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</si>
  <si>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</si>
  <si>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</si>
  <si>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</si>
  <si>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</si>
  <si>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</si>
  <si>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</si>
  <si>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</si>
  <si>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</si>
  <si>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</si>
  <si>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</si>
  <si>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</si>
  <si>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</si>
  <si>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</si>
  <si>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</si>
  <si>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</si>
  <si>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</si>
  <si>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</si>
  <si>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</si>
  <si>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</si>
  <si>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</si>
  <si>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</si>
  <si>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</si>
  <si>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</si>
  <si>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</si>
  <si>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</si>
  <si>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</si>
  <si>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</si>
  <si>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</si>
  <si>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</si>
  <si>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</si>
  <si>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</si>
  <si>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</si>
  <si>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</si>
  <si>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</si>
  <si>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</si>
  <si>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</si>
  <si>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</si>
  <si>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</si>
  <si>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</si>
  <si>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</si>
  <si>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</si>
  <si>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</si>
  <si>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</si>
  <si>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</si>
  <si>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</si>
  <si>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</si>
  <si>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</si>
  <si>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</si>
  <si>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</si>
  <si>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</si>
  <si>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</si>
  <si>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</si>
  <si>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</si>
  <si>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</si>
  <si>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</si>
  <si>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</si>
  <si>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</si>
  <si>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</si>
  <si>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</si>
  <si>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</si>
  <si>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</si>
  <si>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</si>
  <si>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</si>
  <si>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</si>
  <si>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</si>
  <si>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</si>
  <si>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</si>
  <si>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</si>
  <si>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</si>
  <si>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</si>
  <si>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</si>
  <si>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</si>
  <si>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</si>
  <si>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</si>
  <si>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</si>
  <si>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</si>
  <si>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</si>
  <si>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</si>
  <si>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</si>
  <si>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</si>
  <si>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</si>
  <si>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</si>
  <si>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</si>
  <si>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</si>
  <si>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</si>
  <si>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</si>
  <si>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</si>
  <si>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</si>
  <si>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</si>
  <si>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</si>
  <si>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</si>
  <si>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</si>
  <si>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</si>
  <si>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</si>
  <si>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</si>
  <si>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</si>
  <si>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</si>
  <si>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</si>
  <si>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</si>
  <si>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</si>
  <si>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</si>
  <si>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</si>
  <si>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</si>
  <si>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</si>
  <si>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</si>
  <si>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</si>
  <si>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</si>
  <si>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</si>
  <si>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</si>
  <si>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</si>
  <si>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</si>
  <si>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</si>
  <si>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</si>
  <si>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</si>
  <si>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</si>
  <si>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</si>
  <si>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</si>
  <si>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</si>
  <si>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</si>
  <si>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</si>
  <si>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</si>
  <si>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</si>
  <si>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</si>
  <si>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</si>
  <si>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</si>
  <si>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</si>
  <si>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</si>
  <si>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</si>
  <si>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</si>
  <si>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</si>
  <si>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</si>
  <si>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</si>
  <si>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</si>
  <si>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</si>
  <si>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</si>
  <si>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</si>
  <si>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</si>
  <si>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</si>
  <si>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</si>
  <si>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</si>
  <si>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</si>
  <si>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</si>
  <si>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</si>
  <si>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</si>
  <si>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</si>
  <si>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</si>
  <si>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</si>
  <si>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</si>
  <si>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</si>
  <si>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</si>
  <si>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</si>
  <si>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</si>
  <si>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</si>
  <si>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</si>
  <si>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</si>
  <si>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</si>
  <si>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</si>
  <si>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</si>
  <si>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</si>
  <si>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</si>
  <si>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</si>
  <si>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</si>
  <si>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</si>
  <si>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</si>
  <si>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</si>
  <si>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</si>
  <si>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</si>
  <si>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</si>
  <si>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</si>
  <si>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</si>
  <si>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</si>
  <si>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</si>
  <si>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</si>
  <si>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</si>
  <si>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</si>
  <si>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</si>
  <si>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</si>
  <si>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</si>
  <si>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</si>
  <si>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</si>
  <si>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</si>
  <si>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</si>
  <si>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</si>
  <si>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</si>
  <si>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</si>
  <si>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</si>
  <si>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</si>
  <si>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</si>
  <si>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</si>
  <si>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</si>
  <si>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</si>
  <si>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</si>
  <si>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</si>
  <si>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</si>
  <si>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</si>
  <si>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</si>
  <si>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</si>
  <si>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</si>
  <si>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</si>
  <si>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</si>
  <si>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</si>
  <si>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</si>
  <si>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</si>
  <si>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</si>
  <si>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</si>
  <si>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</si>
  <si>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</si>
  <si>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</si>
  <si>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</si>
  <si>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</si>
  <si>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</si>
  <si>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</si>
  <si>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</si>
  <si>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</si>
  <si>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</si>
  <si>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</si>
  <si>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</si>
  <si>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</si>
  <si>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</si>
  <si>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</si>
  <si>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</si>
  <si>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</si>
  <si>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</si>
  <si>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</si>
  <si>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</si>
  <si>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</si>
  <si>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</si>
  <si>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</si>
  <si>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</si>
  <si>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</si>
  <si>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</si>
  <si>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</si>
  <si>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</si>
  <si>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</si>
  <si>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</si>
  <si>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</si>
  <si>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</si>
  <si>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</si>
  <si>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</si>
  <si>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</si>
  <si>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</si>
  <si>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</si>
  <si>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</si>
  <si>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</si>
  <si>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</si>
  <si>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</si>
  <si>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</si>
  <si>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</si>
  <si>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</si>
  <si>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</si>
  <si>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</si>
  <si>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</si>
  <si>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</si>
  <si>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</si>
  <si>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</si>
  <si>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</si>
  <si>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</si>
  <si>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</si>
  <si>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</si>
  <si>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</si>
  <si>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</si>
  <si>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</si>
  <si>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</si>
  <si>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</si>
  <si>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</si>
  <si>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</si>
  <si>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</si>
  <si>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</si>
  <si>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</si>
  <si>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</si>
  <si>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</si>
  <si>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</si>
  <si>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</si>
  <si>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</si>
  <si>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</si>
  <si>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</si>
  <si>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</si>
  <si>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</si>
  <si>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</si>
  <si>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</si>
  <si>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</si>
  <si>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</si>
  <si>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</si>
  <si>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</si>
  <si>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</si>
  <si>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</si>
  <si>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</si>
  <si>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</si>
  <si>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</si>
  <si>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</si>
  <si>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</si>
  <si>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</si>
  <si>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</si>
  <si>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</si>
  <si>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</si>
  <si>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</si>
  <si>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</si>
  <si>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</si>
  <si>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</si>
  <si>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</si>
  <si>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</si>
  <si>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</si>
  <si>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</si>
  <si>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</si>
  <si>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</si>
  <si>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</si>
  <si>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</si>
  <si>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</si>
  <si>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</si>
  <si>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</si>
  <si>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</si>
  <si>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</si>
  <si>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</si>
  <si>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</si>
  <si>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</si>
  <si>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</si>
  <si>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</si>
  <si>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</si>
  <si>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</si>
  <si>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</si>
  <si>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</si>
  <si>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</si>
  <si>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</si>
  <si>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</si>
  <si>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</si>
  <si>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</si>
  <si>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</si>
  <si>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</si>
  <si>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</si>
  <si>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</si>
  <si>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</si>
  <si>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</si>
  <si>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</si>
  <si>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</si>
  <si>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</si>
  <si>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</si>
  <si>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</si>
  <si>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</si>
  <si>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</si>
  <si>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</si>
  <si>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</si>
  <si>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</si>
  <si>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</si>
  <si>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</si>
  <si>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</si>
  <si>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</si>
  <si>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</si>
  <si>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</si>
  <si>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</si>
  <si>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</si>
  <si>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</si>
  <si>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</si>
  <si>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</si>
  <si>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</si>
  <si>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</si>
  <si>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</si>
  <si>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</si>
  <si>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</si>
  <si>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</si>
  <si>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</si>
  <si>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</si>
  <si>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</si>
  <si>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</si>
  <si>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</si>
  <si>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</si>
  <si>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</si>
  <si>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</si>
  <si>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</si>
  <si>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</si>
  <si>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</si>
  <si>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</si>
  <si>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</si>
  <si>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</si>
  <si>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</si>
  <si>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</si>
  <si>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</si>
  <si>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</si>
  <si>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</si>
  <si>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</si>
  <si>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</si>
  <si>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</si>
  <si>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</si>
  <si>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</si>
  <si>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</si>
  <si>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</si>
  <si>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</si>
  <si>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</si>
  <si>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</si>
  <si>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</si>
  <si>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</si>
  <si>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</si>
  <si>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</si>
  <si>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</si>
  <si>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</si>
  <si>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</si>
  <si>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</si>
  <si>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</si>
  <si>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</si>
  <si>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</si>
  <si>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</si>
  <si>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</si>
  <si>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</si>
  <si>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</si>
  <si>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</si>
  <si>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</si>
  <si>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</si>
  <si>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</si>
  <si>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</si>
  <si>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</si>
  <si>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</si>
  <si>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</si>
  <si>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</si>
  <si>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</si>
  <si>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</si>
  <si>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</si>
  <si>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</si>
  <si>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</si>
  <si>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</si>
  <si>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</si>
  <si>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</si>
  <si>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</si>
  <si>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</si>
  <si>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</si>
  <si>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</si>
  <si>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</si>
  <si>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</si>
  <si>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</si>
  <si>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</si>
  <si>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</si>
  <si>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</si>
  <si>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</si>
  <si>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</si>
  <si>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</si>
  <si>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</si>
  <si>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</si>
  <si>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</si>
  <si>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</si>
  <si>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</si>
  <si>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</si>
  <si>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</si>
  <si>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</si>
  <si>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</si>
  <si>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</si>
  <si>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</si>
  <si>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</si>
  <si>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</si>
  <si>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</si>
  <si>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</si>
  <si>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</si>
  <si>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</si>
  <si>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</si>
  <si>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</si>
  <si>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</si>
  <si>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</si>
  <si>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</si>
  <si>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</si>
  <si>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</si>
  <si>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</si>
  <si>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</si>
  <si>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</si>
  <si>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</si>
  <si>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</si>
  <si>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</si>
  <si>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</si>
  <si>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</si>
  <si>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</si>
  <si>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</si>
  <si>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</si>
  <si>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</si>
  <si>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</si>
  <si>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</si>
  <si>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</si>
  <si>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</si>
  <si>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</si>
  <si>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</si>
  <si>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</si>
  <si>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</si>
  <si>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</si>
  <si>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</si>
  <si>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</si>
  <si>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</si>
  <si>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</si>
  <si>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</si>
  <si>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</si>
  <si>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</si>
  <si>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</si>
  <si>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</si>
  <si>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</si>
  <si>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</si>
  <si>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</si>
  <si>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</si>
  <si>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</si>
  <si>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</si>
  <si>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</si>
  <si>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</si>
  <si>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</si>
  <si>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</si>
  <si>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</si>
  <si>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</si>
  <si>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</si>
  <si>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</si>
  <si>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</si>
  <si>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</si>
  <si>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</si>
  <si>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</si>
  <si>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</si>
  <si>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</si>
  <si>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</si>
  <si>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</si>
  <si>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</si>
  <si>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</si>
  <si>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</si>
  <si>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</si>
  <si>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</si>
  <si>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</si>
  <si>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</si>
  <si>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</si>
  <si>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</si>
  <si>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</si>
  <si>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</si>
  <si>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</si>
  <si>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</si>
  <si>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</si>
  <si>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</si>
  <si>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</si>
  <si>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</si>
  <si>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</si>
  <si>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</si>
  <si>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</si>
  <si>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</si>
  <si>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</si>
  <si>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</si>
  <si>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</si>
  <si>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</si>
  <si>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</si>
  <si>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</si>
  <si>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</si>
  <si>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</si>
  <si>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</si>
  <si>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</si>
  <si>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</si>
  <si>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</si>
  <si>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</si>
  <si>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</si>
  <si>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</si>
  <si>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</si>
  <si>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</si>
  <si>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</si>
  <si>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</si>
  <si>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</si>
  <si>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</si>
  <si>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</si>
  <si>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</si>
  <si>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</si>
  <si>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</si>
  <si>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</si>
  <si>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</si>
  <si>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</si>
  <si>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</si>
  <si>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</si>
  <si>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</si>
  <si>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</si>
  <si>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</si>
  <si>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</si>
  <si>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</si>
  <si>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</si>
  <si>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</si>
  <si>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</si>
  <si>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</si>
  <si>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</si>
  <si>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</si>
  <si>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</si>
  <si>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</si>
  <si>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</si>
  <si>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</si>
  <si>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</si>
  <si>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</si>
  <si>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</si>
  <si>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</si>
  <si>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</si>
  <si>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</si>
  <si>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</si>
  <si>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</si>
  <si>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</si>
  <si>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</si>
  <si>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</si>
  <si>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</si>
  <si>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</si>
  <si>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</si>
  <si>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</si>
  <si>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</si>
  <si>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</si>
  <si>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</si>
  <si>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</si>
  <si>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</si>
  <si>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</si>
  <si>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</si>
  <si>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</si>
  <si>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</si>
  <si>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</si>
  <si>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</si>
  <si>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</si>
  <si>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</si>
  <si>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</si>
  <si>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</si>
  <si>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</si>
  <si>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</si>
  <si>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</si>
  <si>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</si>
  <si>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</si>
  <si>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</si>
  <si>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</si>
  <si>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</si>
  <si>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</si>
  <si>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</si>
  <si>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</si>
  <si>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</si>
  <si>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</si>
  <si>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</si>
  <si>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</si>
  <si>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</si>
  <si>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</si>
  <si>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</si>
  <si>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</si>
  <si>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</si>
  <si>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</si>
  <si>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</si>
  <si>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</si>
  <si>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</si>
  <si>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</si>
  <si>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</si>
  <si>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</si>
  <si>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</si>
  <si>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</si>
  <si>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</si>
  <si>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</si>
  <si>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</si>
  <si>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</si>
  <si>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</si>
  <si>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</si>
  <si>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</si>
  <si>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</si>
  <si>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</si>
  <si>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</si>
  <si>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</si>
  <si>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</si>
  <si>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</si>
  <si>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</si>
  <si>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</si>
  <si>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</si>
  <si>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</si>
  <si>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</si>
  <si>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</si>
  <si>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</si>
  <si>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</si>
  <si>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</si>
  <si>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</si>
  <si>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</si>
  <si>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</si>
  <si>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</si>
  <si>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</si>
  <si>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</si>
  <si>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</si>
  <si>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</si>
  <si>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</si>
  <si>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</si>
  <si>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</si>
  <si>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</si>
  <si>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</si>
  <si>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</si>
  <si>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</si>
  <si>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</si>
  <si>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</si>
  <si>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</si>
  <si>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</si>
  <si>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</si>
  <si>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</si>
  <si>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</si>
  <si>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</si>
  <si>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</si>
  <si>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</si>
  <si>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</si>
  <si>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</si>
  <si>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</si>
  <si>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</si>
  <si>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</si>
  <si>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</si>
  <si>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</si>
  <si>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</si>
  <si>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</si>
  <si>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</si>
  <si>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</si>
  <si>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</si>
  <si>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</si>
  <si>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</si>
  <si>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</si>
  <si>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</si>
  <si>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</si>
  <si>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</si>
  <si>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</si>
  <si>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</si>
  <si>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</si>
  <si>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</si>
  <si>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</si>
  <si>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</si>
  <si>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</si>
  <si>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</si>
  <si>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</si>
  <si>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</si>
  <si>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</si>
  <si>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</si>
  <si>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</si>
  <si>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</si>
  <si>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</si>
  <si>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</si>
  <si>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</si>
  <si>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</si>
  <si>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</si>
  <si>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</si>
  <si>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</si>
  <si>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</si>
  <si>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</si>
  <si>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</si>
  <si>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</si>
  <si>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</si>
  <si>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</si>
  <si>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</si>
  <si>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</si>
  <si>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</si>
  <si>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</si>
  <si>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</si>
  <si>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</si>
  <si>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</si>
  <si>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</si>
  <si>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</si>
  <si>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</si>
  <si>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</si>
  <si>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</si>
  <si>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</si>
  <si>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</si>
  <si>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</si>
  <si>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</si>
  <si>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</si>
  <si>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</si>
  <si>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</si>
  <si>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</si>
  <si>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</si>
  <si>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</si>
  <si>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</si>
  <si>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</si>
  <si>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</si>
  <si>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</si>
  <si>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</si>
  <si>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</si>
  <si>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</si>
  <si>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</si>
  <si>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</si>
  <si>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</si>
  <si>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</si>
  <si>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</si>
  <si>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</si>
  <si>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</si>
  <si>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</si>
  <si>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</si>
  <si>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</si>
  <si>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</si>
  <si>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</si>
  <si>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</si>
  <si>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</si>
  <si>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</si>
  <si>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</si>
  <si>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</si>
  <si>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</si>
  <si>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</si>
  <si>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</si>
  <si>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</si>
  <si>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</si>
  <si>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</si>
  <si>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</si>
  <si>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</si>
  <si>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</si>
  <si>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</si>
  <si>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</si>
  <si>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</si>
  <si>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</si>
  <si>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</si>
  <si>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</si>
  <si>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</si>
  <si>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</si>
  <si>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</si>
  <si>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</si>
  <si>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</si>
  <si>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</si>
  <si>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</si>
  <si>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</si>
  <si>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</si>
  <si>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</si>
  <si>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</si>
  <si>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</si>
  <si>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</si>
  <si>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</si>
  <si>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</si>
  <si>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</si>
  <si>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</si>
  <si>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</si>
  <si>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</si>
  <si>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</si>
  <si>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</si>
  <si>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</si>
  <si>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</si>
  <si>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</si>
  <si>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</si>
  <si>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</si>
  <si>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</si>
  <si>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</si>
  <si>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</si>
  <si>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</si>
  <si>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</si>
  <si>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</si>
  <si>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</si>
  <si>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</si>
  <si>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</si>
  <si>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</si>
  <si>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</si>
  <si>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</si>
  <si>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</si>
  <si>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</si>
  <si>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</si>
  <si>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</si>
  <si>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</si>
  <si>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</si>
  <si>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</si>
  <si>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</si>
  <si>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</si>
  <si>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</si>
  <si>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</si>
  <si>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</si>
  <si>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</si>
  <si>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</si>
  <si>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</si>
  <si>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</si>
  <si>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</si>
  <si>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</si>
  <si>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</si>
  <si>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</si>
  <si>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</si>
  <si>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</si>
  <si>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</si>
  <si>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</si>
  <si>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</si>
  <si>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</si>
  <si>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</si>
  <si>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</si>
  <si>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</si>
  <si>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</si>
  <si>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</si>
  <si>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</si>
  <si>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</si>
  <si>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</si>
  <si>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</si>
  <si>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</si>
  <si>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</si>
  <si>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</si>
  <si>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</si>
  <si>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</si>
  <si>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</si>
  <si>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</si>
  <si>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</si>
  <si>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</si>
  <si>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</si>
  <si>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</si>
  <si>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</si>
  <si>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</si>
  <si>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</si>
  <si>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</si>
  <si>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</si>
  <si>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</si>
  <si>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</si>
  <si>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</si>
  <si>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</si>
  <si>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</si>
  <si>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</si>
  <si>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</si>
  <si>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</si>
  <si>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</si>
  <si>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</si>
  <si>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</si>
  <si>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</si>
  <si>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</si>
  <si>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</si>
  <si>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</si>
  <si>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</si>
  <si>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</si>
  <si>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</si>
  <si>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</si>
  <si>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</si>
  <si>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</si>
  <si>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</si>
  <si>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</si>
  <si>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</si>
  <si>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</si>
  <si>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</si>
  <si>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</si>
  <si>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</si>
  <si>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</si>
  <si>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</si>
  <si>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</si>
  <si>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</si>
  <si>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</si>
  <si>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</si>
  <si>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</si>
  <si>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</si>
  <si>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</si>
  <si>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</si>
  <si>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</si>
  <si>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</si>
  <si>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</si>
  <si>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</si>
  <si>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</si>
  <si>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</si>
  <si>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</si>
  <si>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</si>
  <si>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</si>
  <si>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</si>
  <si>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</si>
  <si>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</si>
  <si>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</si>
  <si>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</si>
  <si>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</si>
  <si>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</si>
  <si>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</si>
  <si>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</si>
  <si>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</si>
  <si>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</si>
  <si>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</si>
  <si>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</si>
  <si>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</si>
  <si>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</si>
  <si>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</si>
  <si>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</si>
  <si>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</si>
  <si>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</si>
  <si>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</si>
  <si>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</si>
  <si>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</si>
  <si>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</si>
  <si>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</si>
  <si>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</si>
  <si>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</si>
  <si>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</si>
  <si>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</si>
  <si>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</si>
  <si>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</si>
  <si>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</si>
  <si>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</si>
  <si>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</si>
  <si>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</si>
  <si>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</si>
  <si>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</si>
  <si>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</si>
  <si>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</si>
  <si>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</si>
  <si>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</si>
  <si>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</si>
  <si>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</si>
  <si>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</si>
  <si>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</si>
  <si>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</si>
  <si>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</si>
  <si>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</si>
  <si>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</si>
  <si>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</si>
  <si>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</si>
  <si>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</si>
  <si>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</si>
  <si>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</si>
  <si>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</si>
  <si>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</si>
  <si>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</si>
  <si>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</si>
  <si>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</si>
  <si>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</si>
  <si>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</si>
  <si>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</si>
  <si>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</si>
  <si>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</si>
  <si>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</si>
  <si>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</si>
  <si>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</si>
  <si>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</si>
  <si>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</si>
  <si>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</si>
  <si>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</si>
  <si>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</si>
  <si>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</si>
  <si>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</si>
  <si>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</si>
  <si>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</si>
  <si>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</si>
  <si>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</si>
  <si>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</si>
  <si>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</si>
  <si>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</si>
  <si>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</si>
  <si>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</si>
  <si>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</si>
  <si>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</si>
  <si>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</si>
  <si>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</si>
  <si>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</si>
  <si>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</si>
  <si>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</si>
  <si>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</si>
  <si>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</si>
  <si>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</si>
  <si>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</si>
  <si>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</si>
  <si>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</si>
  <si>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</si>
  <si>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</si>
  <si>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</si>
  <si>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</si>
  <si>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</si>
  <si>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</si>
  <si>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</si>
  <si>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</si>
  <si>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</si>
  <si>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</si>
  <si>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</si>
  <si>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</si>
  <si>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</si>
  <si>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</si>
  <si>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</si>
  <si>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</si>
  <si>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</si>
  <si>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</si>
  <si>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</si>
  <si>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</si>
  <si>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</si>
  <si>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</si>
  <si>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</si>
  <si>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</si>
  <si>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</si>
  <si>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</si>
  <si>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</si>
  <si>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</si>
  <si>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</si>
  <si>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</si>
  <si>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</si>
  <si>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</si>
  <si>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</si>
  <si>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</si>
  <si>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</si>
  <si>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</si>
  <si>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</si>
  <si>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</si>
  <si>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</si>
  <si>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</si>
  <si>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</si>
  <si>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</si>
  <si>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</si>
  <si>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</si>
  <si>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</si>
  <si>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</si>
  <si>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</si>
  <si>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</si>
  <si>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</si>
  <si>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</si>
  <si>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</si>
  <si>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</si>
  <si>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</si>
  <si>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</si>
  <si>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</si>
  <si>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</si>
  <si>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</si>
  <si>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</si>
  <si>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</si>
  <si>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</si>
  <si>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</si>
  <si>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</si>
  <si>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</si>
  <si>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</si>
  <si>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</si>
  <si>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</si>
  <si>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</si>
  <si>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</si>
  <si>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</si>
  <si>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</si>
  <si>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</si>
  <si>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</si>
  <si>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</si>
  <si>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</si>
  <si>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</si>
  <si>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</si>
  <si>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</si>
  <si>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</si>
  <si>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</si>
  <si>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</si>
  <si>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</si>
  <si>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</si>
  <si>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</si>
  <si>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</si>
  <si>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</si>
  <si>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</si>
  <si>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</si>
  <si>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</si>
  <si>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</si>
  <si>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</si>
  <si>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</si>
  <si>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</si>
  <si>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</si>
  <si>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</si>
  <si>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</si>
  <si>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</si>
  <si>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</si>
  <si>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</si>
  <si>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</si>
  <si>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</si>
  <si>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</si>
  <si>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</si>
  <si>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</si>
  <si>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</si>
  <si>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</si>
  <si>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</si>
  <si>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</si>
  <si>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</si>
  <si>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</si>
  <si>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</si>
  <si>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</si>
  <si>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</si>
  <si>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</si>
  <si>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</si>
  <si>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</si>
  <si>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</si>
  <si>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</si>
  <si>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</si>
  <si>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</si>
  <si>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</si>
  <si>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</si>
  <si>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</si>
  <si>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</si>
  <si>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</si>
  <si>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</si>
  <si>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</si>
  <si>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</si>
  <si>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</si>
  <si>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</si>
  <si>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</si>
  <si>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</si>
  <si>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</si>
  <si>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</si>
  <si>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</si>
  <si>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</si>
  <si>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</si>
  <si>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</si>
  <si>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</si>
  <si>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</si>
  <si>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</si>
  <si>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</si>
  <si>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</si>
  <si>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</si>
  <si>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</si>
  <si>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</si>
  <si>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</si>
  <si>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</si>
  <si>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</si>
  <si>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</si>
  <si>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</si>
  <si>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</si>
  <si>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</si>
  <si>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</si>
  <si>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</si>
  <si>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</si>
  <si>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</si>
  <si>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</si>
  <si>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</si>
  <si>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</si>
  <si>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</si>
  <si>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</si>
  <si>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</si>
  <si>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</si>
  <si>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</si>
  <si>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</si>
  <si>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</si>
  <si>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</si>
  <si>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</si>
  <si>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</si>
  <si>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</si>
  <si>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</si>
  <si>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</si>
  <si>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</si>
  <si>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</si>
  <si>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</si>
  <si>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</si>
  <si>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</si>
  <si>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</si>
  <si>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</si>
  <si>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</si>
  <si>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</si>
  <si>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</si>
  <si>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</si>
  <si>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</si>
  <si>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</si>
  <si>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</si>
  <si>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</si>
  <si>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</si>
  <si>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</si>
  <si>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</si>
  <si>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</si>
  <si>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</si>
  <si>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</si>
  <si>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</si>
  <si>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</si>
  <si>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</si>
  <si>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</si>
  <si>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</si>
  <si>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</si>
  <si>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</si>
  <si>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</si>
  <si>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</si>
  <si>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</si>
  <si>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</si>
  <si>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</si>
  <si>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</si>
  <si>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</si>
  <si>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</si>
  <si>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</si>
  <si>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</si>
  <si>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</si>
  <si>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</si>
  <si>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</si>
  <si>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</si>
  <si>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</si>
  <si>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</si>
  <si>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</si>
  <si>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</si>
  <si>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</si>
  <si>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</si>
  <si>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</si>
  <si>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</si>
  <si>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</si>
  <si>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</si>
  <si>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</si>
  <si>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</si>
  <si>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</si>
  <si>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</si>
  <si>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</si>
  <si>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</si>
  <si>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</si>
  <si>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</si>
  <si>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</si>
  <si>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</si>
  <si>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</si>
  <si>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</si>
  <si>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</si>
  <si>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</si>
  <si>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</si>
  <si>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</si>
  <si>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</si>
  <si>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</si>
  <si>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</si>
  <si>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</si>
  <si>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</si>
  <si>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</si>
  <si>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</si>
  <si>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</si>
  <si>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</si>
  <si>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</si>
  <si>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</si>
  <si>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</si>
  <si>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</si>
  <si>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</si>
  <si>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</si>
  <si>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</si>
  <si>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</si>
  <si>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</si>
  <si>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</si>
  <si>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</si>
  <si>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</si>
  <si>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</si>
  <si>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</si>
  <si>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</si>
  <si>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</si>
  <si>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</si>
  <si>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</si>
  <si>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</si>
  <si>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</si>
  <si>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</si>
  <si>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</si>
  <si>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</si>
  <si>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</si>
  <si>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</si>
  <si>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</si>
  <si>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</si>
  <si>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</si>
  <si>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</si>
  <si>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</si>
  <si>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</si>
  <si>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</si>
  <si>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</si>
  <si>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</si>
  <si>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</si>
  <si>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</si>
  <si>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</si>
  <si>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</si>
  <si>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</si>
  <si>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</si>
  <si>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</si>
  <si>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</si>
  <si>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</si>
  <si>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</si>
  <si>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</si>
  <si>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</si>
  <si>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</si>
  <si>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</si>
  <si>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</si>
  <si>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</si>
  <si>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</si>
  <si>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</si>
  <si>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</si>
  <si>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</si>
  <si>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</si>
  <si>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</si>
  <si>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</si>
  <si>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</si>
  <si>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</si>
  <si>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</si>
  <si>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</si>
  <si>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</si>
  <si>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</si>
  <si>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</si>
  <si>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</si>
  <si>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</si>
  <si>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</si>
  <si>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</si>
  <si>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</si>
  <si>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</si>
  <si>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</si>
  <si>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</si>
  <si>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</si>
  <si>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</si>
  <si>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</si>
  <si>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</si>
  <si>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</si>
  <si>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</si>
  <si>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</si>
  <si>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</si>
  <si>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</si>
  <si>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</si>
  <si>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</si>
  <si>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</si>
  <si>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</si>
  <si>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</si>
  <si>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</si>
  <si>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</si>
  <si>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</si>
  <si>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</si>
  <si>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</si>
  <si>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</si>
  <si>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</si>
  <si>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</si>
  <si>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</si>
  <si>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</si>
  <si>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</si>
  <si>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</si>
  <si>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</si>
  <si>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</si>
  <si>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</si>
  <si>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</si>
  <si>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</si>
  <si>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</si>
  <si>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</si>
  <si>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</si>
  <si>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</si>
  <si>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</si>
  <si>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</si>
  <si>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</si>
  <si>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</si>
  <si>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</si>
  <si>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</si>
  <si>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</si>
  <si>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</si>
  <si>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</si>
  <si>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</si>
  <si>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</si>
  <si>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</si>
  <si>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</si>
  <si>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</si>
  <si>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</si>
  <si>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</si>
  <si>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</si>
  <si>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</si>
  <si>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</si>
  <si>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</si>
  <si>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</si>
  <si>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</si>
  <si>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</si>
  <si>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</si>
  <si>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</si>
  <si>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</si>
  <si>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</si>
  <si>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</si>
  <si>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</si>
  <si>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</si>
  <si>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</si>
  <si>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</si>
  <si>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</si>
  <si>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</si>
  <si>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</si>
  <si>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</si>
  <si>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</si>
  <si>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</si>
  <si>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</si>
  <si>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</si>
  <si>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</si>
  <si>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</si>
  <si>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</si>
  <si>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</si>
  <si>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</si>
  <si>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</si>
  <si>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</si>
  <si>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</si>
  <si>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</si>
  <si>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</si>
  <si>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</si>
  <si>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</si>
  <si>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</si>
  <si>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</si>
  <si>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</si>
  <si>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</si>
  <si>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</si>
  <si>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</si>
  <si>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</si>
  <si>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</si>
  <si>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</si>
  <si>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</si>
  <si>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</si>
  <si>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</si>
  <si>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</si>
  <si>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</si>
  <si>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</si>
  <si>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</si>
  <si>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</si>
  <si>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</si>
  <si>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</si>
  <si>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</si>
  <si>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</si>
  <si>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</si>
  <si>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</si>
  <si>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</si>
  <si>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</si>
  <si>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</si>
  <si>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</si>
  <si>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</si>
  <si>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</si>
  <si>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</si>
  <si>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</si>
  <si>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</si>
  <si>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</si>
  <si>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</si>
  <si>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</si>
  <si>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</si>
  <si>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</si>
  <si>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</si>
  <si>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</si>
  <si>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</si>
  <si>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</si>
  <si>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</si>
  <si>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</si>
  <si>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</si>
  <si>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</si>
  <si>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</si>
  <si>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</si>
  <si>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</si>
  <si>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</si>
  <si>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</si>
  <si>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</si>
  <si>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</si>
  <si>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</si>
  <si>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</si>
  <si>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</si>
  <si>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</si>
  <si>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</si>
  <si>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</si>
  <si>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</si>
  <si>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</si>
  <si>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</si>
  <si>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</si>
  <si>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</si>
  <si>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</si>
  <si>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</si>
  <si>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</si>
  <si>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</si>
  <si>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</si>
  <si>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</si>
  <si>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</si>
  <si>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</si>
  <si>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</si>
  <si>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</si>
  <si>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</si>
  <si>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</si>
  <si>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</si>
  <si>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</si>
  <si>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</si>
  <si>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</si>
  <si>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</si>
  <si>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</si>
  <si>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</si>
  <si>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</si>
  <si>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</si>
  <si>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</si>
  <si>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</si>
  <si>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</si>
  <si>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</si>
  <si>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</si>
  <si>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</si>
  <si>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</si>
  <si>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</si>
  <si>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</si>
  <si>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</si>
  <si>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</si>
  <si>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</si>
  <si>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</si>
  <si>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</si>
  <si>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</si>
  <si>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</si>
  <si>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</si>
  <si>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</si>
  <si>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</si>
  <si>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</si>
  <si>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</si>
  <si>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</si>
  <si>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</si>
  <si>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</si>
  <si>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</si>
  <si>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</si>
  <si>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</si>
  <si>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</si>
  <si>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</si>
  <si>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</si>
  <si>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</si>
  <si>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</si>
  <si>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</si>
  <si>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</si>
  <si>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</si>
  <si>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</si>
  <si>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</si>
  <si>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</si>
  <si>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</si>
  <si>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</si>
  <si>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</si>
  <si>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</si>
  <si>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</si>
  <si>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</si>
  <si>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</si>
  <si>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</si>
  <si>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</si>
  <si>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</si>
  <si>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</si>
  <si>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</si>
  <si>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</si>
  <si>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</si>
  <si>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</si>
  <si>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</si>
  <si>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</si>
  <si>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</si>
  <si>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</si>
  <si>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</si>
  <si>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</si>
  <si>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</si>
  <si>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</si>
  <si>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</si>
  <si>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</si>
  <si>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</si>
  <si>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</si>
  <si>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</si>
  <si>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</si>
  <si>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</si>
  <si>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</si>
  <si>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</si>
  <si>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</si>
  <si>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</si>
  <si>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</si>
  <si>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</si>
  <si>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</si>
  <si>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</si>
  <si>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</si>
  <si>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</si>
  <si>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</si>
  <si>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</si>
  <si>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</si>
  <si>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</si>
  <si>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</si>
  <si>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</si>
  <si>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</si>
  <si>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</si>
  <si>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</si>
  <si>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</si>
  <si>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</si>
  <si>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</si>
  <si>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</si>
  <si>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</si>
  <si>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</si>
  <si>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</si>
  <si>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</si>
  <si>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</si>
  <si>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</si>
  <si>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</si>
  <si>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</si>
  <si>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</si>
  <si>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</si>
  <si>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</si>
  <si>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</si>
  <si>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</si>
  <si>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</si>
  <si>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</si>
  <si>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</si>
  <si>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</si>
  <si>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</si>
  <si>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</si>
  <si>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</si>
  <si>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</si>
  <si>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</si>
  <si>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</si>
  <si>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</si>
  <si>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</si>
  <si>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</si>
  <si>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</si>
  <si>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</si>
  <si>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</si>
  <si>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</si>
  <si>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</si>
  <si>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</si>
  <si>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</si>
  <si>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</si>
  <si>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</si>
  <si>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</si>
  <si>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</si>
  <si>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</si>
  <si>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</si>
  <si>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</si>
  <si>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</si>
  <si>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</si>
  <si>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</si>
  <si>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</si>
  <si>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</si>
  <si>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</si>
  <si>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</si>
  <si>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</si>
  <si>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</si>
  <si>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</si>
  <si>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</si>
  <si>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</si>
  <si>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</si>
  <si>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</si>
  <si>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</si>
  <si>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</si>
  <si>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</si>
  <si>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</si>
  <si>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</si>
  <si>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</si>
  <si>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</si>
  <si>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</si>
  <si>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</si>
  <si>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</si>
  <si>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</si>
  <si>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</si>
  <si>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</si>
  <si>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</si>
  <si>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</si>
  <si>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</si>
  <si>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</si>
  <si>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</si>
  <si>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</si>
  <si>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</si>
  <si>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</si>
  <si>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</si>
  <si>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</si>
  <si>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</si>
  <si>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</si>
  <si>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</si>
  <si>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</si>
  <si>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</si>
  <si>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</si>
  <si>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</si>
  <si>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</si>
  <si>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</si>
  <si>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</si>
  <si>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</si>
  <si>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</si>
  <si>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</si>
  <si>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</si>
  <si>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</si>
  <si>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</si>
  <si>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</si>
  <si>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</si>
  <si>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</si>
  <si>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</si>
  <si>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</si>
  <si>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</si>
  <si>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</si>
  <si>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</si>
  <si>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</si>
  <si>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</si>
  <si>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</si>
  <si>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</si>
  <si>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</si>
  <si>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</si>
  <si>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</si>
  <si>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</si>
  <si>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</si>
  <si>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</si>
  <si>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</si>
  <si>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</si>
  <si>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</si>
  <si>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</si>
  <si>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</si>
  <si>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</si>
  <si>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</si>
  <si>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</si>
  <si>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</si>
  <si>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</si>
  <si>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</si>
  <si>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</si>
  <si>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</si>
  <si>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</si>
  <si>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</si>
  <si>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</si>
  <si>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</si>
  <si>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</si>
  <si>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</si>
  <si>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</si>
  <si>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</si>
  <si>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</si>
  <si>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</si>
  <si>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</si>
  <si>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</si>
  <si>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</si>
  <si>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</si>
  <si>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</si>
  <si>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</si>
  <si>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</si>
  <si>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</si>
  <si>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</si>
  <si>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</si>
  <si>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</si>
  <si>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</si>
  <si>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</si>
  <si>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</si>
  <si>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</si>
  <si>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</si>
  <si>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</si>
  <si>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</si>
  <si>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</si>
  <si>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</si>
  <si>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</si>
  <si>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</si>
  <si>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</si>
  <si>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</si>
  <si>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</si>
  <si>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</si>
  <si>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</si>
  <si>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</si>
  <si>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</si>
  <si>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</si>
  <si>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</si>
  <si>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</si>
  <si>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</si>
  <si>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</si>
  <si>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</si>
  <si>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</si>
  <si>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</si>
  <si>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</si>
  <si>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</si>
  <si>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</si>
  <si>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</si>
  <si>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</si>
  <si>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</si>
  <si>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</si>
  <si>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</si>
  <si>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</si>
  <si>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</si>
  <si>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</si>
  <si>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</si>
  <si>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</si>
  <si>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</si>
  <si>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</si>
  <si>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</si>
  <si>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</si>
  <si>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</si>
  <si>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</si>
  <si>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</si>
  <si>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</si>
  <si>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</si>
  <si>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</si>
  <si>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</si>
  <si>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</si>
  <si>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</si>
  <si>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</si>
  <si>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</si>
  <si>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</si>
  <si>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</si>
  <si>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</si>
  <si>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</si>
  <si>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</si>
  <si>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</si>
  <si>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</si>
  <si>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</si>
  <si>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</si>
  <si>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</si>
  <si>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</si>
  <si>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</si>
  <si>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</si>
  <si>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</si>
  <si>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</si>
  <si>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</si>
  <si>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</si>
  <si>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</si>
  <si>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</si>
  <si>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</si>
  <si>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</si>
  <si>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</si>
  <si>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</si>
  <si>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</si>
  <si>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</si>
  <si>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</si>
  <si>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</si>
  <si>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</si>
  <si>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</si>
  <si>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</si>
  <si>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</si>
  <si>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</si>
  <si>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</si>
  <si>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</si>
  <si>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</si>
  <si>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</si>
  <si>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</si>
  <si>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</si>
  <si>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</si>
  <si>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</si>
  <si>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</si>
  <si>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</si>
  <si>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</si>
  <si>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</si>
  <si>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</si>
  <si>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</si>
  <si>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</si>
  <si>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</si>
  <si>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</si>
  <si>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</si>
  <si>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</si>
  <si>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</si>
  <si>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</si>
  <si>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</si>
  <si>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</si>
  <si>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</si>
  <si>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</si>
  <si>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</si>
  <si>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</si>
  <si>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</si>
  <si>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</si>
  <si>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</si>
  <si>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</si>
  <si>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</si>
  <si>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</si>
  <si>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</si>
  <si>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</si>
  <si>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</si>
  <si>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</si>
  <si>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</si>
  <si>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</si>
  <si>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</si>
  <si>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</si>
  <si>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</si>
  <si>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</si>
  <si>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</si>
  <si>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</si>
  <si>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</si>
  <si>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</si>
  <si>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</si>
  <si>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</si>
  <si>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</si>
  <si>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</si>
  <si>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</si>
  <si>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</si>
  <si>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</si>
  <si>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</si>
  <si>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</si>
  <si>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</si>
  <si>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</si>
  <si>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</si>
  <si>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</si>
  <si>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</si>
  <si>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</si>
  <si>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</si>
  <si>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</si>
  <si>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</si>
  <si>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</si>
  <si>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</si>
  <si>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</si>
  <si>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</si>
  <si>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</si>
  <si>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</si>
  <si>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</si>
  <si>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</si>
  <si>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</si>
  <si>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</si>
  <si>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</si>
  <si>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</si>
  <si>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</si>
  <si>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</si>
  <si>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</si>
  <si>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</si>
  <si>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</si>
  <si>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</si>
  <si>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</si>
  <si>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</si>
  <si>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</si>
  <si>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</si>
  <si>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</si>
  <si>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</si>
  <si>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</si>
  <si>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</si>
  <si>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</si>
  <si>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</si>
  <si>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</si>
  <si>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</si>
  <si>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</si>
  <si>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</si>
  <si>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</si>
  <si>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</si>
  <si>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</si>
  <si>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</si>
  <si>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</si>
  <si>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</si>
  <si>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</si>
  <si>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</si>
  <si>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</si>
  <si>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</si>
  <si>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</si>
  <si>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</si>
  <si>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</si>
  <si>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</si>
  <si>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</si>
  <si>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</si>
  <si>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</si>
  <si>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</si>
  <si>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</si>
  <si>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</si>
  <si>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</si>
  <si>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</si>
  <si>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</si>
  <si>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</si>
  <si>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</si>
  <si>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</si>
  <si>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</si>
  <si>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</si>
  <si>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</si>
  <si>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</si>
  <si>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</si>
  <si>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</si>
  <si>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</si>
  <si>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</si>
  <si>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</si>
  <si>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</si>
  <si>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</si>
  <si>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</si>
  <si>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</si>
  <si>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</si>
  <si>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</si>
  <si>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</si>
  <si>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</si>
  <si>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</si>
  <si>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</si>
  <si>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</si>
  <si>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</si>
  <si>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</si>
  <si>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</si>
  <si>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</si>
  <si>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</si>
  <si>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</si>
  <si>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</si>
  <si>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</si>
  <si>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</si>
  <si>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</si>
  <si>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</si>
  <si>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</si>
  <si>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</si>
  <si>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</si>
  <si>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</si>
  <si>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</si>
  <si>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</si>
  <si>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</si>
  <si>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</si>
  <si>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</si>
  <si>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</si>
  <si>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</si>
  <si>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</si>
  <si>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</si>
  <si>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</si>
  <si>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</si>
  <si>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</si>
  <si>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</si>
  <si>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</si>
  <si>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</si>
  <si>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</si>
  <si>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</si>
  <si>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</si>
  <si>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</si>
  <si>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</si>
  <si>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</si>
  <si>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</si>
  <si>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</si>
  <si>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</si>
  <si>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</si>
  <si>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</si>
  <si>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</si>
  <si>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</si>
  <si>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</si>
  <si>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</si>
  <si>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</si>
  <si>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</si>
  <si>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</si>
  <si>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</si>
  <si>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</si>
  <si>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</si>
  <si>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</si>
  <si>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</si>
  <si>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</si>
  <si>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</si>
  <si>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</si>
  <si>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</si>
  <si>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</si>
  <si>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</si>
  <si>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</si>
  <si>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</si>
  <si>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</si>
  <si>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</si>
  <si>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</si>
  <si>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</si>
  <si>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</si>
  <si>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</si>
  <si>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</si>
  <si>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</si>
  <si>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</si>
  <si>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</si>
  <si>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</si>
  <si>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</si>
  <si>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</si>
  <si>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</si>
  <si>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</si>
  <si>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</si>
  <si>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</si>
  <si>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</si>
  <si>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</si>
  <si>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</si>
  <si>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</si>
  <si>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</si>
  <si>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</si>
  <si>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</si>
  <si>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</si>
  <si>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</si>
  <si>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</si>
  <si>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</si>
  <si>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</si>
  <si>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</si>
  <si>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</si>
  <si>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</si>
  <si>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</si>
  <si>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</si>
  <si>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</si>
  <si>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</si>
  <si>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</si>
  <si>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</si>
  <si>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</si>
  <si>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</si>
  <si>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</si>
  <si>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</si>
  <si>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</si>
  <si>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</si>
  <si>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</si>
  <si>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</si>
  <si>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</si>
  <si>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</si>
  <si>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</si>
  <si>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</si>
  <si>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</si>
  <si>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</si>
  <si>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</si>
  <si>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</si>
  <si>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</si>
  <si>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</si>
  <si>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</si>
  <si>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</si>
  <si>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</si>
  <si>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</si>
  <si>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</si>
  <si>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</si>
  <si>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</si>
  <si>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</si>
  <si>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</si>
  <si>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</si>
  <si>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</si>
  <si>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</si>
  <si>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</si>
  <si>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</si>
  <si>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</si>
  <si>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</si>
  <si>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</si>
  <si>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</si>
  <si>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</si>
  <si>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</si>
  <si>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</si>
  <si>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</si>
  <si>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</si>
  <si>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</si>
  <si>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</si>
  <si>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</si>
  <si>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</si>
  <si>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</si>
  <si>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</si>
  <si>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</si>
  <si>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</si>
  <si>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</si>
  <si>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</si>
  <si>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</si>
  <si>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</si>
  <si>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</si>
  <si>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</si>
  <si>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</si>
  <si>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</si>
  <si>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</si>
  <si>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</si>
  <si>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</si>
  <si>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</si>
  <si>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</si>
  <si>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</si>
  <si>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</si>
  <si>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</si>
  <si>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</si>
  <si>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</si>
  <si>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</si>
  <si>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</si>
  <si>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</si>
  <si>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</si>
  <si>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</si>
  <si>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</si>
  <si>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</si>
  <si>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</si>
  <si>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</si>
  <si>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</si>
  <si>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</si>
  <si>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</si>
  <si>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</si>
  <si>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</si>
  <si>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</si>
  <si>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</si>
  <si>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</si>
  <si>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</si>
  <si>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</si>
  <si>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</si>
  <si>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</si>
  <si>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</si>
  <si>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</si>
  <si>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</si>
  <si>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</si>
  <si>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</si>
  <si>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</si>
  <si>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</si>
  <si>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</si>
  <si>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</si>
  <si>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</si>
  <si>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</si>
  <si>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</si>
  <si>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</si>
  <si>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</si>
  <si>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</si>
  <si>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</si>
  <si>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</si>
  <si>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</si>
  <si>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</si>
  <si>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</si>
  <si>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</si>
  <si>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</si>
  <si>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</si>
  <si>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</si>
  <si>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</si>
  <si>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</si>
  <si>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</si>
  <si>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</si>
  <si>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</si>
  <si>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</si>
  <si>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</si>
  <si>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</si>
  <si>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</si>
  <si>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</si>
  <si>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</si>
  <si>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</si>
  <si>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</si>
  <si>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</si>
  <si>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</si>
  <si>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</si>
  <si>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</si>
  <si>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</si>
  <si>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</si>
  <si>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</si>
  <si>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</si>
  <si>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</si>
  <si>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</si>
  <si>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</si>
  <si>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</si>
  <si>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</si>
  <si>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</si>
  <si>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</si>
  <si>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</si>
  <si>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</si>
  <si>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</si>
  <si>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</si>
  <si>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</si>
  <si>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</si>
  <si>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</si>
  <si>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</si>
  <si>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</si>
  <si>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</si>
  <si>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</si>
  <si>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</si>
  <si>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</si>
  <si>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</si>
  <si>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</si>
  <si>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</si>
  <si>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</si>
  <si>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</si>
  <si>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</si>
  <si>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</si>
  <si>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</si>
  <si>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</si>
  <si>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</si>
  <si>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</si>
  <si>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</si>
  <si>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</si>
  <si>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</si>
  <si>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</si>
  <si>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</si>
  <si>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</si>
  <si>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</si>
  <si>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</si>
  <si>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</si>
  <si>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</si>
  <si>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</si>
  <si>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</si>
  <si>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</si>
  <si>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</si>
  <si>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</si>
  <si>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</si>
  <si>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</si>
  <si>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</si>
  <si>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</si>
  <si>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</si>
  <si>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</si>
  <si>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</si>
  <si>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</si>
  <si>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</si>
  <si>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</si>
  <si>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</si>
  <si>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</si>
  <si>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</si>
  <si>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</si>
  <si>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</si>
  <si>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</si>
  <si>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</si>
  <si>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</si>
  <si>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</si>
  <si>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</si>
  <si>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</si>
  <si>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</si>
  <si>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</si>
  <si>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</si>
  <si>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</si>
  <si>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</si>
  <si>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</si>
  <si>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</si>
  <si>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</si>
  <si>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</si>
  <si>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</si>
  <si>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</si>
  <si>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</si>
  <si>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</si>
  <si>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</si>
  <si>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</si>
  <si>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</si>
  <si>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</si>
  <si>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</si>
  <si>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</si>
  <si>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</si>
  <si>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</si>
  <si>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</si>
  <si>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</si>
  <si>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</si>
  <si>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</si>
  <si>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</si>
  <si>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</si>
  <si>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</si>
  <si>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</si>
  <si>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</si>
  <si>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</si>
  <si>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</si>
  <si>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</si>
  <si>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</si>
  <si>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</si>
  <si>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</si>
  <si>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</si>
  <si>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</si>
  <si>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</si>
  <si>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</si>
  <si>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</si>
  <si>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</si>
  <si>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</si>
  <si>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</si>
  <si>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</si>
  <si>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</si>
  <si>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</si>
  <si>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</si>
  <si>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</si>
  <si>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</si>
  <si>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</si>
  <si>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</si>
  <si>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</si>
  <si>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</si>
  <si>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</si>
  <si>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</si>
  <si>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</si>
  <si>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</si>
  <si>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</si>
  <si>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</si>
  <si>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</si>
  <si>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</si>
  <si>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</si>
  <si>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</si>
  <si>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</si>
  <si>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</si>
  <si>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</si>
  <si>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</si>
  <si>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</si>
  <si>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</si>
  <si>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</si>
  <si>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</si>
  <si>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</si>
  <si>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</si>
  <si>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</si>
  <si>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</si>
  <si>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</si>
  <si>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</si>
  <si>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</si>
  <si>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</si>
  <si>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</si>
  <si>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</si>
  <si>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</si>
  <si>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</si>
  <si>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</si>
  <si>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</si>
  <si>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</si>
  <si>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</si>
  <si>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</si>
  <si>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</si>
  <si>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</si>
  <si>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</si>
  <si>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</si>
  <si>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</si>
  <si>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</si>
  <si>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</si>
  <si>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</si>
  <si>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</si>
  <si>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</si>
  <si>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</si>
  <si>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</si>
  <si>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</si>
  <si>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</si>
  <si>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</si>
  <si>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</si>
  <si>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</si>
  <si>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</si>
  <si>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</si>
  <si>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</si>
  <si>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</si>
  <si>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</si>
  <si>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</si>
  <si>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</si>
  <si>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</si>
  <si>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</si>
  <si>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</si>
  <si>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</si>
  <si>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</si>
  <si>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</si>
  <si>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</si>
  <si>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</si>
  <si>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</si>
  <si>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</si>
  <si>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</si>
  <si>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</si>
  <si>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</si>
  <si>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</si>
  <si>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</si>
  <si>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</si>
  <si>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</si>
  <si>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</si>
  <si>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</si>
  <si>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</si>
  <si>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</si>
  <si>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</si>
  <si>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</si>
  <si>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</si>
  <si>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</si>
  <si>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</si>
  <si>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</si>
  <si>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</si>
  <si>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</si>
  <si>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</si>
  <si>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</si>
  <si>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</si>
  <si>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</si>
  <si>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</si>
  <si>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</si>
  <si>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</si>
  <si>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</si>
  <si>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</si>
  <si>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</si>
  <si>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</si>
  <si>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</si>
  <si>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</si>
  <si>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</si>
  <si>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</si>
  <si>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</si>
  <si>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</si>
  <si>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</si>
  <si>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</si>
  <si>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</si>
  <si>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</si>
  <si>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</si>
  <si>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</si>
  <si>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</si>
  <si>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</si>
  <si>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</si>
  <si>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</si>
  <si>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</si>
  <si>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</si>
  <si>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</si>
  <si>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</si>
  <si>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</si>
  <si>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</si>
  <si>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</si>
  <si>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</si>
  <si>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</si>
  <si>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</si>
  <si>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</si>
  <si>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</si>
  <si>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</si>
  <si>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</si>
  <si>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</si>
  <si>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</si>
  <si>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</si>
  <si>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</si>
  <si>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</si>
  <si>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</si>
  <si>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</si>
  <si>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</si>
  <si>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</si>
  <si>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</si>
  <si>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</si>
  <si>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</si>
  <si>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</si>
  <si>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</si>
  <si>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</si>
  <si>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</si>
  <si>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</si>
  <si>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</si>
  <si>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</si>
  <si>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</si>
  <si>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</si>
  <si>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</si>
  <si>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</si>
  <si>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</si>
  <si>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</si>
  <si>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</si>
  <si>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</si>
  <si>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</si>
  <si>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</si>
  <si>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</si>
  <si>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</si>
  <si>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</si>
  <si>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</si>
  <si>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</si>
  <si>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</si>
  <si>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</si>
  <si>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</si>
  <si>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</si>
  <si>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</si>
  <si>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</si>
  <si>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</si>
  <si>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</si>
  <si>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</si>
  <si>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</si>
  <si>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</si>
  <si>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</si>
  <si>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</si>
  <si>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</si>
  <si>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</si>
  <si>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</si>
  <si>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</si>
  <si>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</si>
  <si>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</si>
  <si>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</si>
  <si>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</si>
  <si>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</si>
  <si>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</si>
  <si>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</si>
  <si>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</si>
  <si>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</si>
  <si>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</si>
  <si>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</si>
  <si>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</si>
  <si>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</si>
  <si>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</si>
  <si>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</si>
  <si>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</si>
  <si>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</si>
  <si>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</si>
  <si>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</si>
  <si>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</si>
  <si>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</si>
  <si>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</si>
  <si>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</si>
  <si>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</si>
  <si>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</si>
  <si>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</si>
  <si>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</si>
  <si>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</si>
  <si>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</si>
  <si>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</si>
  <si>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</si>
  <si>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</si>
  <si>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</si>
  <si>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</si>
  <si>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</si>
  <si>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</si>
  <si>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</si>
  <si>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</si>
  <si>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</si>
  <si>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</si>
  <si>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</si>
  <si>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</si>
  <si>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</si>
  <si>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</si>
  <si>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</si>
  <si>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</si>
  <si>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</si>
  <si>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</si>
  <si>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</si>
  <si>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</si>
  <si>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</si>
  <si>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</si>
  <si>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</si>
  <si>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</si>
  <si>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</si>
  <si>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</si>
  <si>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</si>
  <si>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</si>
  <si>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</si>
  <si>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</si>
  <si>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</si>
  <si>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</si>
  <si>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</si>
  <si>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</si>
  <si>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</si>
  <si>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</si>
  <si>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</si>
  <si>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</si>
  <si>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</si>
  <si>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</si>
  <si>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</si>
  <si>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</si>
  <si>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</si>
  <si>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</si>
  <si>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</si>
  <si>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</si>
  <si>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</si>
  <si>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</si>
  <si>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</si>
  <si>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</si>
  <si>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</si>
  <si>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</si>
  <si>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</si>
  <si>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</si>
  <si>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</si>
  <si>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</si>
  <si>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</si>
  <si>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</si>
  <si>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</si>
  <si>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</si>
  <si>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</si>
  <si>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</si>
  <si>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</si>
  <si>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</si>
  <si>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</si>
  <si>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</si>
  <si>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</si>
  <si>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</si>
  <si>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</si>
  <si>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</si>
  <si>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</si>
  <si>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</si>
  <si>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</si>
  <si>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</si>
  <si>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</si>
  <si>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</si>
  <si>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</si>
  <si>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</si>
  <si>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</si>
  <si>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</si>
  <si>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</si>
  <si>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</si>
  <si>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</si>
  <si>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</si>
  <si>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</si>
  <si>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</si>
  <si>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</si>
  <si>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</si>
  <si>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</si>
  <si>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</si>
  <si>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</si>
  <si>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</si>
  <si>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</si>
  <si>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</si>
  <si>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</si>
  <si>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</si>
  <si>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</si>
  <si>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</si>
  <si>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</si>
  <si>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</si>
  <si>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</si>
  <si>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</si>
  <si>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</si>
  <si>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</si>
  <si>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</si>
  <si>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</si>
  <si>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</si>
  <si>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</si>
  <si>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</si>
  <si>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</si>
  <si>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</si>
  <si>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</si>
  <si>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</si>
  <si>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</si>
  <si>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</si>
  <si>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</si>
  <si>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</si>
  <si>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</si>
  <si>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</si>
  <si>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</si>
  <si>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</si>
  <si>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</si>
  <si>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</si>
  <si>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</si>
  <si>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</si>
  <si>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</si>
  <si>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</si>
  <si>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</si>
  <si>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</si>
  <si>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</si>
  <si>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</si>
  <si>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</si>
  <si>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</si>
  <si>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</si>
  <si>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</si>
  <si>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</si>
  <si>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</si>
  <si>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</si>
  <si>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</si>
  <si>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</si>
  <si>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</si>
  <si>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</si>
  <si>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</si>
  <si>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</si>
  <si>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</si>
  <si>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</si>
  <si>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</si>
  <si>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</si>
  <si>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</si>
  <si>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</si>
  <si>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</si>
  <si>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</si>
  <si>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</si>
  <si>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</si>
  <si>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</si>
  <si>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</si>
  <si>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</si>
  <si>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</si>
  <si>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</si>
  <si>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</si>
  <si>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</si>
  <si>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</si>
  <si>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</si>
  <si>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</si>
  <si>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</si>
  <si>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</si>
  <si>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</si>
  <si>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</si>
  <si>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</si>
  <si>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</si>
  <si>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</si>
  <si>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</si>
  <si>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</si>
  <si>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</si>
  <si>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</si>
  <si>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</si>
  <si>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</si>
  <si>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</si>
  <si>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</si>
  <si>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</si>
  <si>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</si>
  <si>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</si>
  <si>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</si>
  <si>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</si>
  <si>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</si>
  <si>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</si>
  <si>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</si>
  <si>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</si>
  <si>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</si>
  <si>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</si>
  <si>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</si>
  <si>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</si>
  <si>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</si>
  <si>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</si>
  <si>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</si>
  <si>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</si>
  <si>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</si>
  <si>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</si>
  <si>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</si>
  <si>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</si>
  <si>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</si>
  <si>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</si>
  <si>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</si>
  <si>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</si>
  <si>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</si>
  <si>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</si>
  <si>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</si>
  <si>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</si>
  <si>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</si>
  <si>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</si>
  <si>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</si>
  <si>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</si>
  <si>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</si>
  <si>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</si>
  <si>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</si>
  <si>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</si>
  <si>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</si>
  <si>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</si>
  <si>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</si>
  <si>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</si>
  <si>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</si>
  <si>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</si>
  <si>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</si>
  <si>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</si>
  <si>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</si>
  <si>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</si>
  <si>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</si>
  <si>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</si>
  <si>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</si>
  <si>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</si>
  <si>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</si>
  <si>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</si>
  <si>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</si>
  <si>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</si>
  <si>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</si>
  <si>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</si>
  <si>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</si>
  <si>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</si>
  <si>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</si>
  <si>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</si>
  <si>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</si>
  <si>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</si>
  <si>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</si>
  <si>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</si>
  <si>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</si>
  <si>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</si>
  <si>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</si>
  <si>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</si>
  <si>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</si>
  <si>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</si>
  <si>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</si>
  <si>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</si>
  <si>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</si>
  <si>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</si>
  <si>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</si>
  <si>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</si>
  <si>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</si>
  <si>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</si>
  <si>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</si>
  <si>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</si>
  <si>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</si>
  <si>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</si>
  <si>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</si>
  <si>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</si>
  <si>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</si>
  <si>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</si>
  <si>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</si>
  <si>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</si>
  <si>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</si>
  <si>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</si>
  <si>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</si>
  <si>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</si>
  <si>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</si>
  <si>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</si>
  <si>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</si>
  <si>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</si>
  <si>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</si>
  <si>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</si>
  <si>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</si>
  <si>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</si>
  <si>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</si>
  <si>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</si>
  <si>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</si>
  <si>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</si>
  <si>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</si>
  <si>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</si>
  <si>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</si>
  <si>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</si>
  <si>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</si>
  <si>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</si>
  <si>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</si>
  <si>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</si>
  <si>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</si>
  <si>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</si>
  <si>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</si>
  <si>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</si>
  <si>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</si>
  <si>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</si>
  <si>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</si>
  <si>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</si>
  <si>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</si>
  <si>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</si>
  <si>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</si>
  <si>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</si>
  <si>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</si>
  <si>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</si>
  <si>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</si>
  <si>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</si>
  <si>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</si>
  <si>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</si>
  <si>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</si>
  <si>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</si>
  <si>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</si>
  <si>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</si>
  <si>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</si>
  <si>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</si>
  <si>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</si>
  <si>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</si>
  <si>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</si>
  <si>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</si>
  <si>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</si>
  <si>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</si>
  <si>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</si>
  <si>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</si>
  <si>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</si>
  <si>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</si>
  <si>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</si>
  <si>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</si>
  <si>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</si>
  <si>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</si>
  <si>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</si>
  <si>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</si>
  <si>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</si>
  <si>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</si>
  <si>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</si>
  <si>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</si>
  <si>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</si>
  <si>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</si>
  <si>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</si>
  <si>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</si>
  <si>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</si>
  <si>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</si>
  <si>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</si>
  <si>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</si>
  <si>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</si>
  <si>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</si>
  <si>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</si>
  <si>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</si>
  <si>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</si>
  <si>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</si>
  <si>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</si>
  <si>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</si>
  <si>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</si>
  <si>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</si>
  <si>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</si>
  <si>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</si>
  <si>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</si>
  <si>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</si>
  <si>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</si>
  <si>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</si>
  <si>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</si>
  <si>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</si>
  <si>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</si>
  <si>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</si>
  <si>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</si>
  <si>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</si>
  <si>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</si>
  <si>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</si>
  <si>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</si>
  <si>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</si>
  <si>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</si>
  <si>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</si>
  <si>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</si>
  <si>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</si>
  <si>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</si>
  <si>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</si>
  <si>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</si>
  <si>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</si>
  <si>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</si>
  <si>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</si>
  <si>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</si>
  <si>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</si>
  <si>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</si>
  <si>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</si>
  <si>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</si>
  <si>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</si>
  <si>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</si>
  <si>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</si>
  <si>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</si>
  <si>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</si>
  <si>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</si>
  <si>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</si>
  <si>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</si>
  <si>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</si>
  <si>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</si>
  <si>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</si>
  <si>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</si>
  <si>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</si>
  <si>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</si>
  <si>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</si>
  <si>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</si>
  <si>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</si>
  <si>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</si>
  <si>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</si>
  <si>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</si>
  <si>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</si>
  <si>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</si>
  <si>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</si>
  <si>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</si>
  <si>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</si>
  <si>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</si>
  <si>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</si>
  <si>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</si>
  <si>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</si>
  <si>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</si>
  <si>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</si>
  <si>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</si>
  <si>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</si>
  <si>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</si>
  <si>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</si>
  <si>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</si>
  <si>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</si>
  <si>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</si>
  <si>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</si>
  <si>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</si>
  <si>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</si>
  <si>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</si>
  <si>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</si>
  <si>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</si>
  <si>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</si>
  <si>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</si>
  <si>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</si>
  <si>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</si>
  <si>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</si>
  <si>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</si>
  <si>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</si>
  <si>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</si>
  <si>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</si>
  <si>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</si>
  <si>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</si>
  <si>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</si>
  <si>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</si>
  <si>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</si>
  <si>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</si>
  <si>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</si>
  <si>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</si>
  <si>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</si>
  <si>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</si>
  <si>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</si>
  <si>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</si>
  <si>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</si>
  <si>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</si>
  <si>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</si>
  <si>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</si>
  <si>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</si>
  <si>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</si>
  <si>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</si>
  <si>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</si>
  <si>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</si>
  <si>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</si>
  <si>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</si>
  <si>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</si>
  <si>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</si>
  <si>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</si>
  <si>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</si>
  <si>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</si>
  <si>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</si>
  <si>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</si>
  <si>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</si>
  <si>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</si>
  <si>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</si>
  <si>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</si>
  <si>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</si>
  <si>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</si>
  <si>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</si>
  <si>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</si>
  <si>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</si>
  <si>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</si>
  <si>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</si>
  <si>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</si>
  <si>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</si>
  <si>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</si>
  <si>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</si>
  <si>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</si>
  <si>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</si>
  <si>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</si>
  <si>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</si>
  <si>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</si>
  <si>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</si>
  <si>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</si>
  <si>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</si>
  <si>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</si>
  <si>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</si>
  <si>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</si>
  <si>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</si>
  <si>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</si>
  <si>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</si>
  <si>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</si>
  <si>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</si>
  <si>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</si>
  <si>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</si>
  <si>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</si>
  <si>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</si>
  <si>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</si>
  <si>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</si>
  <si>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</si>
  <si>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</si>
  <si>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</si>
  <si>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</si>
  <si>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</si>
  <si>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</si>
  <si>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</si>
  <si>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</si>
  <si>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</si>
  <si>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</si>
  <si>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</si>
  <si>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</si>
  <si>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</si>
  <si>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</si>
  <si>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</si>
  <si>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</si>
  <si>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</si>
  <si>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</si>
  <si>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</si>
  <si>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</si>
  <si>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</si>
  <si>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</si>
  <si>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</si>
  <si>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</si>
  <si>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</si>
  <si>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</si>
  <si>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</si>
  <si>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</si>
  <si>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</si>
  <si>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</si>
  <si>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</si>
  <si>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</si>
  <si>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</si>
  <si>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</si>
  <si>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</si>
  <si>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</si>
  <si>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</si>
  <si>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</si>
  <si>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</si>
  <si>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</si>
  <si>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</si>
  <si>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</si>
  <si>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</si>
  <si>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</si>
  <si>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</si>
  <si>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</si>
  <si>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</si>
  <si>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</si>
  <si>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</si>
  <si>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</si>
  <si>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</si>
  <si>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</si>
  <si>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</si>
  <si>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</si>
  <si>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</si>
  <si>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</si>
  <si>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</si>
  <si>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</si>
  <si>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</si>
  <si>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</si>
  <si>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</si>
  <si>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</si>
  <si>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</si>
  <si>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</si>
  <si>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</si>
  <si>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</si>
  <si>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</si>
  <si>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</si>
  <si>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</si>
  <si>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</si>
  <si>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</si>
  <si>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</si>
  <si>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</si>
  <si>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</si>
  <si>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</si>
  <si>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</si>
  <si>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</si>
  <si>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</si>
  <si>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</si>
  <si>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</si>
  <si>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</si>
  <si>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</si>
  <si>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</si>
  <si>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</si>
  <si>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</si>
  <si>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</si>
  <si>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</si>
  <si>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</si>
  <si>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</si>
  <si>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</si>
  <si>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</si>
  <si>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</si>
  <si>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</si>
  <si>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</si>
  <si>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</si>
  <si>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</si>
  <si>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</si>
  <si>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</si>
  <si>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</si>
  <si>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</si>
  <si>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</si>
  <si>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</si>
  <si>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</si>
  <si>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</si>
  <si>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</si>
  <si>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</si>
  <si>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</si>
  <si>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</si>
  <si>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</si>
  <si>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</si>
  <si>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</si>
  <si>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</si>
  <si>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</si>
  <si>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</si>
  <si>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</si>
  <si>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</si>
  <si>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</si>
  <si>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</si>
  <si>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</si>
  <si>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</si>
  <si>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</si>
  <si>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</si>
  <si>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</si>
  <si>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</si>
  <si>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</si>
  <si>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</si>
  <si>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</si>
  <si>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</si>
  <si>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</si>
  <si>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</si>
  <si>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</si>
  <si>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</si>
  <si>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</si>
  <si>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</si>
  <si>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</si>
  <si>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</si>
  <si>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</si>
  <si>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</si>
  <si>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</si>
  <si>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</si>
  <si>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</si>
  <si>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</si>
  <si>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</si>
  <si>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</si>
  <si>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</si>
  <si>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</si>
  <si>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</si>
  <si>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</si>
  <si>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</si>
  <si>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</si>
  <si>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</si>
  <si>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</si>
  <si>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</si>
  <si>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</si>
  <si>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</si>
  <si>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</si>
  <si>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</si>
  <si>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</si>
  <si>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</si>
  <si>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</si>
  <si>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</si>
  <si>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</si>
  <si>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</si>
  <si>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</si>
  <si>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</si>
  <si>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</si>
  <si>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</si>
  <si>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</si>
  <si>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</si>
  <si>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</si>
  <si>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</si>
  <si>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</si>
  <si>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</si>
  <si>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</si>
  <si>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</si>
  <si>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</si>
  <si>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</si>
  <si>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</si>
  <si>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</si>
  <si>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</si>
  <si>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</si>
  <si>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</si>
  <si>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</si>
  <si>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</si>
  <si>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</si>
  <si>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</si>
  <si>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</si>
  <si>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</si>
  <si>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</si>
  <si>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</si>
  <si>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</si>
  <si>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</si>
  <si>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</si>
  <si>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</si>
  <si>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</si>
  <si>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</si>
  <si>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</si>
  <si>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</si>
  <si>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</si>
  <si>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</si>
  <si>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</si>
  <si>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</si>
  <si>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</si>
  <si>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</si>
  <si>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</si>
  <si>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</si>
  <si>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</si>
  <si>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</si>
  <si>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</si>
  <si>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</si>
  <si>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</si>
  <si>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</si>
  <si>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</si>
  <si>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</si>
  <si>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</si>
  <si>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</si>
  <si>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</si>
  <si>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</si>
  <si>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</si>
  <si>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</si>
  <si>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</si>
  <si>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</si>
  <si>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</si>
  <si>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</si>
  <si>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</si>
  <si>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</si>
  <si>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</si>
  <si>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</si>
  <si>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</si>
  <si>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</si>
  <si>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</si>
  <si>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</si>
  <si>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</si>
  <si>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</si>
  <si>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</si>
  <si>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</si>
  <si>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</si>
  <si>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</si>
  <si>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</si>
  <si>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</si>
  <si>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</si>
  <si>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</si>
  <si>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</si>
  <si>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</si>
  <si>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</si>
  <si>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</si>
  <si>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</si>
  <si>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</si>
  <si>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</si>
  <si>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</si>
  <si>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</si>
  <si>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</si>
  <si>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</si>
  <si>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</si>
  <si>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</si>
  <si>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</si>
  <si>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</si>
  <si>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</si>
  <si>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</si>
  <si>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</si>
  <si>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</si>
  <si>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</si>
  <si>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</si>
  <si>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</si>
  <si>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</si>
  <si>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</si>
  <si>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</si>
  <si>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</si>
  <si>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</si>
  <si>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</si>
  <si>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</si>
  <si>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</si>
  <si>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</si>
  <si>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</si>
  <si>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</si>
  <si>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</si>
  <si>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</si>
  <si>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</si>
  <si>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</si>
  <si>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</si>
  <si>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</si>
  <si>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</si>
  <si>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</si>
  <si>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</si>
  <si>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</si>
  <si>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</si>
  <si>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</si>
  <si>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</si>
  <si>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</si>
  <si>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</si>
  <si>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</si>
  <si>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</si>
  <si>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</si>
  <si>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</si>
  <si>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</si>
  <si>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</si>
  <si>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</si>
  <si>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</si>
  <si>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</si>
  <si>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</si>
  <si>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</si>
  <si>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</si>
  <si>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</si>
  <si>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</si>
  <si>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</si>
  <si>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</si>
  <si>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</si>
  <si>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</si>
  <si>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</si>
  <si>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</si>
  <si>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</si>
  <si>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</si>
  <si>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</si>
  <si>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</si>
  <si>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</si>
  <si>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</si>
  <si>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</si>
  <si>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</si>
  <si>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</si>
  <si>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</si>
  <si>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</si>
  <si>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</si>
  <si>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</si>
  <si>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</si>
  <si>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</si>
  <si>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</si>
  <si>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</si>
  <si>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</si>
  <si>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</si>
  <si>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</si>
  <si>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</si>
  <si>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</si>
  <si>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</si>
  <si>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</si>
  <si>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</si>
  <si>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</si>
  <si>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</si>
  <si>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</si>
  <si>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</si>
  <si>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</si>
  <si>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</si>
  <si>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</si>
  <si>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</si>
  <si>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</si>
  <si>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</si>
  <si>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</si>
  <si>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</si>
  <si>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</si>
  <si>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</si>
  <si>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</si>
  <si>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</si>
  <si>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</si>
  <si>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</si>
  <si>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</si>
  <si>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</si>
  <si>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</si>
  <si>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</si>
  <si>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</si>
  <si>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</si>
  <si>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</si>
  <si>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</si>
  <si>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</si>
  <si>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</si>
  <si>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</si>
  <si>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</si>
  <si>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</si>
  <si>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</si>
  <si>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</si>
  <si>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</si>
  <si>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</si>
  <si>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</si>
  <si>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</si>
  <si>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</si>
  <si>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</si>
  <si>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</si>
  <si>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</si>
  <si>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</si>
  <si>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</si>
  <si>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</si>
  <si>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</si>
  <si>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</si>
  <si>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</si>
  <si>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</si>
  <si>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</si>
  <si>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</si>
  <si>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</si>
  <si>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</si>
  <si>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</si>
  <si>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</si>
  <si>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</si>
  <si>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</si>
  <si>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</si>
  <si>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</si>
  <si>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</si>
  <si>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</si>
  <si>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</si>
  <si>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</si>
  <si>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</si>
  <si>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</si>
  <si>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</si>
  <si>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</si>
  <si>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</si>
  <si>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</si>
  <si>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</si>
  <si>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</si>
  <si>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</si>
  <si>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</si>
  <si>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</si>
  <si>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</si>
  <si>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</si>
  <si>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</si>
  <si>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</si>
  <si>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</si>
  <si>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</si>
  <si>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</si>
  <si>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</si>
  <si>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</si>
  <si>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</si>
  <si>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</si>
  <si>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</si>
  <si>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</si>
  <si>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</si>
  <si>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</si>
  <si>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</si>
  <si>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</si>
  <si>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</si>
  <si>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</si>
  <si>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</si>
  <si>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</si>
  <si>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</si>
  <si>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</si>
  <si>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</si>
  <si>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</si>
  <si>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</si>
  <si>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</si>
  <si>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</si>
  <si>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</si>
  <si>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</si>
  <si>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</si>
  <si>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</si>
  <si>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</si>
  <si>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</si>
  <si>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</si>
  <si>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</si>
  <si>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</si>
  <si>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</si>
  <si>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</si>
  <si>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</si>
  <si>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</si>
  <si>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</si>
  <si>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</si>
  <si>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</si>
  <si>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</si>
  <si>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</si>
  <si>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</si>
  <si>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</si>
  <si>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</si>
  <si>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</si>
  <si>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</si>
  <si>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</si>
  <si>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</si>
  <si>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</si>
  <si>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</si>
  <si>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</si>
  <si>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</si>
  <si>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</si>
  <si>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</si>
  <si>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</si>
  <si>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</si>
  <si>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</si>
  <si>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</si>
  <si>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</si>
  <si>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</si>
  <si>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</si>
  <si>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</si>
  <si>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</si>
  <si>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</si>
  <si>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</si>
  <si>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</si>
  <si>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</si>
  <si>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</si>
  <si>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</si>
  <si>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</si>
  <si>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</si>
  <si>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</si>
  <si>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</si>
  <si>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</si>
  <si>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</si>
  <si>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</si>
  <si>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</si>
  <si>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</si>
  <si>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</si>
  <si>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</si>
  <si>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</si>
  <si>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</si>
  <si>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</si>
  <si>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</si>
  <si>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</si>
  <si>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</si>
  <si>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</si>
  <si>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</si>
  <si>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</si>
  <si>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</si>
  <si>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</si>
  <si>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</si>
  <si>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</si>
  <si>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</si>
  <si>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</si>
  <si>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</si>
  <si>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</si>
  <si>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</si>
  <si>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</si>
  <si>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</si>
  <si>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</si>
  <si>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</si>
  <si>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</si>
  <si>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</si>
  <si>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</si>
  <si>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</si>
  <si>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</si>
  <si>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</si>
  <si>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</si>
  <si>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</si>
  <si>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</si>
  <si>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</si>
  <si>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</si>
  <si>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</si>
  <si>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</si>
  <si>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</si>
  <si>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</si>
  <si>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</si>
  <si>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</si>
  <si>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</si>
  <si>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</si>
  <si>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</si>
  <si>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</si>
  <si>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</si>
  <si>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</si>
  <si>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</si>
  <si>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</si>
  <si>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</si>
  <si>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</si>
  <si>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</si>
  <si>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</si>
  <si>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</si>
  <si>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</si>
  <si>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</si>
  <si>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</si>
  <si>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</si>
  <si>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</si>
  <si>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</si>
  <si>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</si>
  <si>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</si>
  <si>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</si>
  <si>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</si>
  <si>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</si>
  <si>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</si>
  <si>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</si>
  <si>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</si>
  <si>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</si>
  <si>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</si>
  <si>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</si>
  <si>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</si>
  <si>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</si>
  <si>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</si>
  <si>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</si>
  <si>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</si>
  <si>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</si>
  <si>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</si>
  <si>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</si>
  <si>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</si>
  <si>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</si>
  <si>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</si>
  <si>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</si>
  <si>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</si>
  <si>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</si>
  <si>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</si>
  <si>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</si>
  <si>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</si>
  <si>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</si>
  <si>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</si>
  <si>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</si>
  <si>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</si>
  <si>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</si>
  <si>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</si>
  <si>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</si>
  <si>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</si>
  <si>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</si>
  <si>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</si>
  <si>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</si>
  <si>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</si>
  <si>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</si>
  <si>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</si>
  <si>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</si>
  <si>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</si>
  <si>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</si>
  <si>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</si>
  <si>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</si>
  <si>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</si>
  <si>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</si>
  <si>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</si>
  <si>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</si>
  <si>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</si>
  <si>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</si>
  <si>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</si>
  <si>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</si>
  <si>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</si>
  <si>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</si>
  <si>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</si>
  <si>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</si>
  <si>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</si>
  <si>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</si>
  <si>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</si>
  <si>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</si>
  <si>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</si>
  <si>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</si>
  <si>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</si>
  <si>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</si>
  <si>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</si>
  <si>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</si>
  <si>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</si>
  <si>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</si>
  <si>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</si>
  <si>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</si>
  <si>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</si>
  <si>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</si>
  <si>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</si>
  <si>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</si>
  <si>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</si>
  <si>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</si>
  <si>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</si>
  <si>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</si>
  <si>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</si>
  <si>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</si>
  <si>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</si>
  <si>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</si>
  <si>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</si>
  <si>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</si>
  <si>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</si>
  <si>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</si>
  <si>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</si>
  <si>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</si>
  <si>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</si>
  <si>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</si>
  <si>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</si>
  <si>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</si>
  <si>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</si>
  <si>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</si>
  <si>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</si>
  <si>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</si>
  <si>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</si>
  <si>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</si>
  <si>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</si>
  <si>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</si>
  <si>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</si>
  <si>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</si>
  <si>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</si>
  <si>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</si>
  <si>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</si>
  <si>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</si>
  <si>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</si>
  <si>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</si>
  <si>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</si>
  <si>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</si>
  <si>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</si>
  <si>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</si>
  <si>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</si>
  <si>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</si>
  <si>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</si>
  <si>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</si>
  <si>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</si>
  <si>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</si>
  <si>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</si>
  <si>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</si>
  <si>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</si>
  <si>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</si>
  <si>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</si>
  <si>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</si>
  <si>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</si>
  <si>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</si>
  <si>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</si>
  <si>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</si>
  <si>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</si>
  <si>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</si>
  <si>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</si>
  <si>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</si>
  <si>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</si>
  <si>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</si>
  <si>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</si>
  <si>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</si>
  <si>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</si>
  <si>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</si>
  <si>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</si>
  <si>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</si>
  <si>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</si>
  <si>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</si>
  <si>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</si>
  <si>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</si>
  <si>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</si>
  <si>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</si>
  <si>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</si>
  <si>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</si>
  <si>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</si>
  <si>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</si>
  <si>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</si>
  <si>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</si>
  <si>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</si>
  <si>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</si>
  <si>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</si>
  <si>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</si>
  <si>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</si>
  <si>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</si>
  <si>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</si>
  <si>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</si>
  <si>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</si>
  <si>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</si>
  <si>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</si>
  <si>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</si>
  <si>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</si>
  <si>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</si>
  <si>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</si>
  <si>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</si>
  <si>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</si>
  <si>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</si>
  <si>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</si>
  <si>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</si>
  <si>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</si>
  <si>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</si>
  <si>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</si>
  <si>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</si>
  <si>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</si>
  <si>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</si>
  <si>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</si>
  <si>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</si>
  <si>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</si>
  <si>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</si>
  <si>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</si>
  <si>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</si>
  <si>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</si>
  <si>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</si>
  <si>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</si>
  <si>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</si>
  <si>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</si>
  <si>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</si>
  <si>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</si>
  <si>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</si>
  <si>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</si>
  <si>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</si>
  <si>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</si>
  <si>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</si>
  <si>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</si>
  <si>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</si>
  <si>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</si>
  <si>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</si>
  <si>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</si>
  <si>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</si>
  <si>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</si>
  <si>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</si>
  <si>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</si>
  <si>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</si>
  <si>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</si>
  <si>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</si>
  <si>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</si>
  <si>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</si>
  <si>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</si>
  <si>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</si>
  <si>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</si>
  <si>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</si>
  <si>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</si>
  <si>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</si>
  <si>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</si>
  <si>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</si>
  <si>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</si>
  <si>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</si>
  <si>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</si>
  <si>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</si>
  <si>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</si>
  <si>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</si>
  <si>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</si>
  <si>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</si>
  <si>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</si>
  <si>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</si>
  <si>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</si>
  <si>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</si>
  <si>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</si>
  <si>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</si>
  <si>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</si>
  <si>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</si>
  <si>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</si>
  <si>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</si>
  <si>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</si>
  <si>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</si>
  <si>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</si>
  <si>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</si>
  <si>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</si>
  <si>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</si>
  <si>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</si>
  <si>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</si>
  <si>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</si>
  <si>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</si>
  <si>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</si>
  <si>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</si>
  <si>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</si>
  <si>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</si>
  <si>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</si>
  <si>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</si>
  <si>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</si>
  <si>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</si>
  <si>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</si>
  <si>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</si>
  <si>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</si>
  <si>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</si>
  <si>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</si>
  <si>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</si>
  <si>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</si>
  <si>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</si>
  <si>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</si>
  <si>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</si>
  <si>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</si>
  <si>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</si>
  <si>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</si>
  <si>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</si>
  <si>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</si>
  <si>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</si>
  <si>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</si>
  <si>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</si>
  <si>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</si>
  <si>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</si>
  <si>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</si>
  <si>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</si>
  <si>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</si>
  <si>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</si>
  <si>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</si>
  <si>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</si>
  <si>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</si>
  <si>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</si>
  <si>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</si>
  <si>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</si>
  <si>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</si>
  <si>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</si>
  <si>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</si>
  <si>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</si>
  <si>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</si>
  <si>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</si>
  <si>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</si>
  <si>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</si>
  <si>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</si>
  <si>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</si>
  <si>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</si>
  <si>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</si>
  <si>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</si>
  <si>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</si>
  <si>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</si>
  <si>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</si>
  <si>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</si>
  <si>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</si>
  <si>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</si>
  <si>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</si>
  <si>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</si>
  <si>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</si>
  <si>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</si>
  <si>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</si>
  <si>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</si>
  <si>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</si>
  <si>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</si>
  <si>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</si>
  <si>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</si>
  <si>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</si>
  <si>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</si>
  <si>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</si>
  <si>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</si>
  <si>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</si>
  <si>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</si>
  <si>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</si>
  <si>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</si>
  <si>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</si>
  <si>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</si>
  <si>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</si>
  <si>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</si>
  <si>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</si>
  <si>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</si>
  <si>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</si>
  <si>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</si>
  <si>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</si>
  <si>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</si>
  <si>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</si>
  <si>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</si>
  <si>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</si>
  <si>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</si>
  <si>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</si>
  <si>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</si>
  <si>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</si>
  <si>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</si>
  <si>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</si>
  <si>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</si>
  <si>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</si>
  <si>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</si>
  <si>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</si>
  <si>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</si>
  <si>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</si>
  <si>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</si>
  <si>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</si>
  <si>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</si>
  <si>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</si>
  <si>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</si>
  <si>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</si>
  <si>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</si>
  <si>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</si>
  <si>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</si>
  <si>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</si>
  <si>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</si>
  <si>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</si>
  <si>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</si>
  <si>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</si>
  <si>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</si>
  <si>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</si>
  <si>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</si>
  <si>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</si>
  <si>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</si>
  <si>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</si>
  <si>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</si>
  <si>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</si>
  <si>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</si>
  <si>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</si>
  <si>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</si>
  <si>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</si>
  <si>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</si>
  <si>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</si>
  <si>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</si>
  <si>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</si>
  <si>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</si>
  <si>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</si>
  <si>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</si>
  <si>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</si>
  <si>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</si>
  <si>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</si>
  <si>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</si>
  <si>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</si>
  <si>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</si>
  <si>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</si>
  <si>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</si>
  <si>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</si>
  <si>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</si>
  <si>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</si>
  <si>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</si>
  <si>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</si>
  <si>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</si>
  <si>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</si>
  <si>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</si>
  <si>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</si>
  <si>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</si>
  <si>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</si>
  <si>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</si>
  <si>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</si>
  <si>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</si>
  <si>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</si>
  <si>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</si>
  <si>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</si>
  <si>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</si>
  <si>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</si>
  <si>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</si>
  <si>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</si>
  <si>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</si>
  <si>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</si>
  <si>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</si>
  <si>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</si>
  <si>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</si>
  <si>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</si>
  <si>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</si>
  <si>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</si>
  <si>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</si>
  <si>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</si>
  <si>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</si>
  <si>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</si>
  <si>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</si>
  <si>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</si>
  <si>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</si>
  <si>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</si>
  <si>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</si>
  <si>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</si>
  <si>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</si>
  <si>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</si>
  <si>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</si>
  <si>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</si>
  <si>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</si>
  <si>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</si>
  <si>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</si>
  <si>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</si>
  <si>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</si>
  <si>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</si>
  <si>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</si>
  <si>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</si>
  <si>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</si>
  <si>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</si>
  <si>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</si>
  <si>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</si>
  <si>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</si>
  <si>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</si>
  <si>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</si>
  <si>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</si>
  <si>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</si>
  <si>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</si>
  <si>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</si>
  <si>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</si>
  <si>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</si>
  <si>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</si>
  <si>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</si>
  <si>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</si>
  <si>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</si>
  <si>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</si>
  <si>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</si>
  <si>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</si>
  <si>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</si>
  <si>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</si>
  <si>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</si>
  <si>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</si>
  <si>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</si>
  <si>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</si>
  <si>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</si>
  <si>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</si>
  <si>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</si>
  <si>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</si>
  <si>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</si>
  <si>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</si>
  <si>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</si>
  <si>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</si>
  <si>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</si>
  <si>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</si>
  <si>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</si>
  <si>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</si>
  <si>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</si>
  <si>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</si>
  <si>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</si>
  <si>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</si>
  <si>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</si>
  <si>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</si>
  <si>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</si>
  <si>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</si>
  <si>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</si>
  <si>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</si>
  <si>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</si>
  <si>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</si>
  <si>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</si>
  <si>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</si>
  <si>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</si>
  <si>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</si>
  <si>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</si>
  <si>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</si>
  <si>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</si>
  <si>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</si>
  <si>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</si>
  <si>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</si>
  <si>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</si>
  <si>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</si>
  <si>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</si>
  <si>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</si>
  <si>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</si>
  <si>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</si>
  <si>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</si>
  <si>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</si>
  <si>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</si>
  <si>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</si>
  <si>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</si>
  <si>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</si>
  <si>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</si>
  <si>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</si>
  <si>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</si>
  <si>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</si>
  <si>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</si>
  <si>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</si>
  <si>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</si>
  <si>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</si>
  <si>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</si>
  <si>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</si>
  <si>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</si>
  <si>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</si>
  <si>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</si>
  <si>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</si>
  <si>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</si>
  <si>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</si>
  <si>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</si>
  <si>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</si>
  <si>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</si>
  <si>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</si>
  <si>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</si>
  <si>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</si>
  <si>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</si>
  <si>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</si>
  <si>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</si>
  <si>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</si>
  <si>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</si>
  <si>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</si>
  <si>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</si>
  <si>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</si>
  <si>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</si>
  <si>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</si>
  <si>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</si>
  <si>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</si>
  <si>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</si>
  <si>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</si>
  <si>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</si>
  <si>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</si>
  <si>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</si>
  <si>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</si>
  <si>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</si>
  <si>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</si>
  <si>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</si>
  <si>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</si>
  <si>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</si>
  <si>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</si>
  <si>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</si>
  <si>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</si>
  <si>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</si>
  <si>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</si>
  <si>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</si>
  <si>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</si>
  <si>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</si>
  <si>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</si>
  <si>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</si>
  <si>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</si>
  <si>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</si>
  <si>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</si>
  <si>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</si>
  <si>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</si>
  <si>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</si>
  <si>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</si>
  <si>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</si>
  <si>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</si>
  <si>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</si>
  <si>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</si>
  <si>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</si>
  <si>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</si>
  <si>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</si>
  <si>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</si>
  <si>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</si>
  <si>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</si>
  <si>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</si>
  <si>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</si>
  <si>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</si>
  <si>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</si>
  <si>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</si>
  <si>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</si>
  <si>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</si>
  <si>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</si>
  <si>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</si>
  <si>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</si>
  <si>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</si>
  <si>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</si>
  <si>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</si>
  <si>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</si>
  <si>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</si>
  <si>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</si>
  <si>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</si>
  <si>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</si>
  <si>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</si>
  <si>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</si>
  <si>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</si>
  <si>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</si>
  <si>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</si>
  <si>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</si>
  <si>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</si>
  <si>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</si>
  <si>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</si>
  <si>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</si>
  <si>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</si>
  <si>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</si>
  <si>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</si>
  <si>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</si>
  <si>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</si>
  <si>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</si>
  <si>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</si>
  <si>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</si>
  <si>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</si>
  <si>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</si>
  <si>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</si>
  <si>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</si>
  <si>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</si>
  <si>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</si>
  <si>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</si>
  <si>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</si>
  <si>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</si>
  <si>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</si>
  <si>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</si>
  <si>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</si>
  <si>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</si>
  <si>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</si>
  <si>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</si>
  <si>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</si>
  <si>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</si>
  <si>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</si>
  <si>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</si>
  <si>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</si>
  <si>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</si>
  <si>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</si>
  <si>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</si>
  <si>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</si>
  <si>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</si>
  <si>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</si>
  <si>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</si>
  <si>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</si>
  <si>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</si>
  <si>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</si>
  <si>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</si>
  <si>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</si>
  <si>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</si>
  <si>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</si>
  <si>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</si>
  <si>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</si>
  <si>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</si>
  <si>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</si>
  <si>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</si>
  <si>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</si>
  <si>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</si>
  <si>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</si>
  <si>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</si>
  <si>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</si>
  <si>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</si>
  <si>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</si>
  <si>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</si>
  <si>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</si>
  <si>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</si>
  <si>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</si>
  <si>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</si>
  <si>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</si>
  <si>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</si>
  <si>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</si>
  <si>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</si>
  <si>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</si>
  <si>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</si>
  <si>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</si>
  <si>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</si>
  <si>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</si>
  <si>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</si>
  <si>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</si>
  <si>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</si>
  <si>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</si>
  <si>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</si>
  <si>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</si>
  <si>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</si>
  <si>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</si>
  <si>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</si>
  <si>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</si>
  <si>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</si>
  <si>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</si>
  <si>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</si>
  <si>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</si>
  <si>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</si>
  <si>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</si>
  <si>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</si>
  <si>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</si>
  <si>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</si>
  <si>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</si>
  <si>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</si>
  <si>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</si>
  <si>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</si>
  <si>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</si>
  <si>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</si>
  <si>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</si>
  <si>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</si>
  <si>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</si>
  <si>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</si>
  <si>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</si>
  <si>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</si>
  <si>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</si>
  <si>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</si>
  <si>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</si>
  <si>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</si>
  <si>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</si>
  <si>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</si>
  <si>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</si>
  <si>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</si>
  <si>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</si>
  <si>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</si>
  <si>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</si>
  <si>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</si>
  <si>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</si>
  <si>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</si>
  <si>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</si>
  <si>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</si>
  <si>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</si>
  <si>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</si>
  <si>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</si>
  <si>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</si>
  <si>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</si>
  <si>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</si>
  <si>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</si>
  <si>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</si>
  <si>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</si>
  <si>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</si>
  <si>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</si>
  <si>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</si>
  <si>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</si>
  <si>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</si>
  <si>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</si>
  <si>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</si>
  <si>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</si>
  <si>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</si>
  <si>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</si>
  <si>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</si>
  <si>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</si>
  <si>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</si>
  <si>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</si>
  <si>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</si>
  <si>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</si>
  <si>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</si>
  <si>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</si>
  <si>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</si>
  <si>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</si>
  <si>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</si>
  <si>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</si>
  <si>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</si>
  <si>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</si>
  <si>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</si>
  <si>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</si>
  <si>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</si>
  <si>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</si>
  <si>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</si>
  <si>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</si>
  <si>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</si>
  <si>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</si>
  <si>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</si>
  <si>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</si>
  <si>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</si>
  <si>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</si>
  <si>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</si>
  <si>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</si>
  <si>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</si>
  <si>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</si>
  <si>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</si>
  <si>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</si>
  <si>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</si>
  <si>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</si>
  <si>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</si>
  <si>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</si>
  <si>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</si>
  <si>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</si>
  <si>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</si>
  <si>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</si>
  <si>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</si>
  <si>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</si>
  <si>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</si>
  <si>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</si>
  <si>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</si>
  <si>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</si>
  <si>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</si>
  <si>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</si>
  <si>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</si>
  <si>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</si>
  <si>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</si>
  <si>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</si>
  <si>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</si>
  <si>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</si>
  <si>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</si>
  <si>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</si>
  <si>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</si>
  <si>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</si>
  <si>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</si>
  <si>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</si>
  <si>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</si>
  <si>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</si>
  <si>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</si>
  <si>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</si>
  <si>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</si>
  <si>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</si>
  <si>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</si>
  <si>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</si>
  <si>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</si>
  <si>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</si>
  <si>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</si>
  <si>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</si>
  <si>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</si>
  <si>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</si>
  <si>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</si>
  <si>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</si>
  <si>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</si>
  <si>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</si>
  <si>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</si>
  <si>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</si>
  <si>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</si>
  <si>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</si>
  <si>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</si>
  <si>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</si>
  <si>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</si>
  <si>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</si>
  <si>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</si>
  <si>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</si>
  <si>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</si>
  <si>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</si>
  <si>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</si>
  <si>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</si>
  <si>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</si>
  <si>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</si>
  <si>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</si>
  <si>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</si>
  <si>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</si>
  <si>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</si>
  <si>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</si>
  <si>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</si>
  <si>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</si>
  <si>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</si>
  <si>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</si>
  <si>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</si>
  <si>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</si>
  <si>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</si>
  <si>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</si>
  <si>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</si>
  <si>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</si>
  <si>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</si>
  <si>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</si>
  <si>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</si>
  <si>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</si>
  <si>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</si>
  <si>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</si>
  <si>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</si>
  <si>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</si>
  <si>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</si>
  <si>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</si>
  <si>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</si>
  <si>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</si>
  <si>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</si>
  <si>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</si>
  <si>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</si>
  <si>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</si>
  <si>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</si>
  <si>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</si>
  <si>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</si>
  <si>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</si>
  <si>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</si>
  <si>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</si>
  <si>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</si>
  <si>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</si>
  <si>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</si>
  <si>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</si>
  <si>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</si>
  <si>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</si>
  <si>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</si>
  <si>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</si>
  <si>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</si>
  <si>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</si>
  <si>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</si>
  <si>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</si>
  <si>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</si>
  <si>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</si>
  <si>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</si>
  <si>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</si>
  <si>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</si>
  <si>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</si>
  <si>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</si>
  <si>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</si>
  <si>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</si>
  <si>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</si>
  <si>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</si>
  <si>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</si>
  <si>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</si>
  <si>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</si>
  <si>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</si>
  <si>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</si>
  <si>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</si>
  <si>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</si>
  <si>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</si>
  <si>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</si>
  <si>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</si>
  <si>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</si>
  <si>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</si>
  <si>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</si>
  <si>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</si>
  <si>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</si>
  <si>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</si>
  <si>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</si>
  <si>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</si>
  <si>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</si>
  <si>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</si>
  <si>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</si>
  <si>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</si>
  <si>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</si>
  <si>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</si>
  <si>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</si>
  <si>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</si>
  <si>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</si>
  <si>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</si>
  <si>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</si>
  <si>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</si>
  <si>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</si>
  <si>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</si>
  <si>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</si>
  <si>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</si>
  <si>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</si>
  <si>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</si>
  <si>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</si>
  <si>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</si>
  <si>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</si>
  <si>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</si>
  <si>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</si>
  <si>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</si>
  <si>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</si>
  <si>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</si>
  <si>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</si>
  <si>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</si>
  <si>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</si>
  <si>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</si>
  <si>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</si>
  <si>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</si>
  <si>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</si>
  <si>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</si>
  <si>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</si>
  <si>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</si>
  <si>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</si>
  <si>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</si>
  <si>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</si>
  <si>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</si>
  <si>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</si>
  <si>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</si>
  <si>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</si>
  <si>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</si>
  <si>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</si>
  <si>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</si>
  <si>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</si>
  <si>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</si>
  <si>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</si>
  <si>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</si>
  <si>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</si>
  <si>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</si>
  <si>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</si>
  <si>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</si>
  <si>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</si>
  <si>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</si>
  <si>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</si>
  <si>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</si>
  <si>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</si>
  <si>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</si>
  <si>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</si>
  <si>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</si>
  <si>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</si>
  <si>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</si>
  <si>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</si>
  <si>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</si>
  <si>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</si>
  <si>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</si>
  <si>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</si>
  <si>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</si>
  <si>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</si>
  <si>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</si>
  <si>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</si>
  <si>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</si>
  <si>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</si>
  <si>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</si>
  <si>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</si>
  <si>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</si>
  <si>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</si>
  <si>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</si>
  <si>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</si>
  <si>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</si>
  <si>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</si>
  <si>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</si>
  <si>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</si>
  <si>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</si>
  <si>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</si>
  <si>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</si>
  <si>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</si>
  <si>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</si>
  <si>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</si>
  <si>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</si>
  <si>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</si>
  <si>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</si>
  <si>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</si>
  <si>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</si>
  <si>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</si>
  <si>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</si>
  <si>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</si>
  <si>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</si>
  <si>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</si>
  <si>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</si>
  <si>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</si>
  <si>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</si>
  <si>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</si>
  <si>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</si>
  <si>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</si>
  <si>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</si>
  <si>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</si>
  <si>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</si>
  <si>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</si>
  <si>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</si>
  <si>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</si>
  <si>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</si>
  <si>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</si>
  <si>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</si>
  <si>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</si>
  <si>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</si>
  <si>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</si>
  <si>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</si>
  <si>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</si>
  <si>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</si>
  <si>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</si>
  <si>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</si>
  <si>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</si>
  <si>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</si>
  <si>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</si>
  <si>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</si>
  <si>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</si>
  <si>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</si>
  <si>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</si>
  <si>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</si>
  <si>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</si>
  <si>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</si>
  <si>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</si>
  <si>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</si>
  <si>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</si>
  <si>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</si>
  <si>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</si>
  <si>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</si>
  <si>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</si>
  <si>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</si>
  <si>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</si>
  <si>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</si>
  <si>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</si>
  <si>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</si>
  <si>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</si>
  <si>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</si>
  <si>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</si>
  <si>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</si>
  <si>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</si>
  <si>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</si>
  <si>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</si>
  <si>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</si>
  <si>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</si>
  <si>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</si>
  <si>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</si>
  <si>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</si>
  <si>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</si>
  <si>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</si>
  <si>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</si>
  <si>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</si>
  <si>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</si>
  <si>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</si>
  <si>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</si>
  <si>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</si>
  <si>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</si>
  <si>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</si>
  <si>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</si>
  <si>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</si>
  <si>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</si>
  <si>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</si>
  <si>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</si>
  <si>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</si>
  <si>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</si>
  <si>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</si>
  <si>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</si>
  <si>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</si>
  <si>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</si>
  <si>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</si>
  <si>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</si>
  <si>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</si>
  <si>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</si>
  <si>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</si>
  <si>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</si>
  <si>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</si>
  <si>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</si>
  <si>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</si>
  <si>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</si>
  <si>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</si>
  <si>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</si>
  <si>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</si>
  <si>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</si>
  <si>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</si>
  <si>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</si>
  <si>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</si>
  <si>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</si>
  <si>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</si>
  <si>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</si>
  <si>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</si>
  <si>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</si>
  <si>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</si>
  <si>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</si>
  <si>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</si>
  <si>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</si>
  <si>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</si>
  <si>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</si>
  <si>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</si>
  <si>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</si>
  <si>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</si>
  <si>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</si>
  <si>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</si>
  <si>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</si>
  <si>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</si>
  <si>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</si>
  <si>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</si>
  <si>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</si>
  <si>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</si>
  <si>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</si>
  <si>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</si>
  <si>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</si>
  <si>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</si>
  <si>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</si>
  <si>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</si>
  <si>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</si>
  <si>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</si>
  <si>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</si>
  <si>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</si>
  <si>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</si>
  <si>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</si>
  <si>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</si>
  <si>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</si>
  <si>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</si>
  <si>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</si>
  <si>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</si>
  <si>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</si>
  <si>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</si>
  <si>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</si>
  <si>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</si>
  <si>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</si>
  <si>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</si>
  <si>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</si>
  <si>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</si>
  <si>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</si>
  <si>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</si>
  <si>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</si>
  <si>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</si>
  <si>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</si>
  <si>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</si>
  <si>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</si>
  <si>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</si>
  <si>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</si>
  <si>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</si>
  <si>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</si>
  <si>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</si>
  <si>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</si>
  <si>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</si>
  <si>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</si>
  <si>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</si>
  <si>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</si>
  <si>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</si>
  <si>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</si>
  <si>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</si>
  <si>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</si>
  <si>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</si>
  <si>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</si>
  <si>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</si>
  <si>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</si>
  <si>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</si>
  <si>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</si>
  <si>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</si>
  <si>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</si>
  <si>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</si>
  <si>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</si>
  <si>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</si>
  <si>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</si>
  <si>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</si>
  <si>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</si>
  <si>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</si>
  <si>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</si>
  <si>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</si>
  <si>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</si>
  <si>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</si>
  <si>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</si>
  <si>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</si>
  <si>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</si>
  <si>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</si>
  <si>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</si>
  <si>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</si>
  <si>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</si>
  <si>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</si>
  <si>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</si>
  <si>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</si>
  <si>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</si>
  <si>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</si>
  <si>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</si>
  <si>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</si>
  <si>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</si>
  <si>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</si>
  <si>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</si>
  <si>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</si>
  <si>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</si>
  <si>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</si>
  <si>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</si>
  <si>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</si>
  <si>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</si>
  <si>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</si>
  <si>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</si>
  <si>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</si>
  <si>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</si>
  <si>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</si>
  <si>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</si>
  <si>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</si>
  <si>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</si>
  <si>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</si>
  <si>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</si>
  <si>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</si>
  <si>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</si>
  <si>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</si>
  <si>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</si>
  <si>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</si>
  <si>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</si>
  <si>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</si>
  <si>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</si>
  <si>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</si>
  <si>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</si>
  <si>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</si>
  <si>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</si>
  <si>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</si>
  <si>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</si>
  <si>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</si>
  <si>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</si>
  <si>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</si>
  <si>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</si>
  <si>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</si>
  <si>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</si>
  <si>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</si>
  <si>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</si>
  <si>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</si>
  <si>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</si>
  <si>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</si>
  <si>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</si>
  <si>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</si>
  <si>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</si>
  <si>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</si>
  <si>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</si>
  <si>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</si>
  <si>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</si>
  <si>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</si>
  <si>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</si>
  <si>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</si>
  <si>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</si>
  <si>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</si>
  <si>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</si>
  <si>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</si>
  <si>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</si>
  <si>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</si>
  <si>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</si>
  <si>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</si>
  <si>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</si>
  <si>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</si>
  <si>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</si>
  <si>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</si>
  <si>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</si>
  <si>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</si>
  <si>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</si>
  <si>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</si>
  <si>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</si>
  <si>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</si>
  <si>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</si>
  <si>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</si>
  <si>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</si>
  <si>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</si>
  <si>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</si>
  <si>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</si>
  <si>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</si>
  <si>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</si>
  <si>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</si>
  <si>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</si>
  <si>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</si>
  <si>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</si>
  <si>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</si>
  <si>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</si>
  <si>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</si>
  <si>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</si>
  <si>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</si>
  <si>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</si>
  <si>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</si>
  <si>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</si>
  <si>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</si>
  <si>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</si>
  <si>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</si>
  <si>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</si>
  <si>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</si>
  <si>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</si>
  <si>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</si>
  <si>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</si>
  <si>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</si>
  <si>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</si>
  <si>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</si>
  <si>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</si>
  <si>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</si>
  <si>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</si>
  <si>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</si>
  <si>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</si>
  <si>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</si>
  <si>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</si>
  <si>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</si>
  <si>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</si>
  <si>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</si>
  <si>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</si>
  <si>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</si>
  <si>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</si>
  <si>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</si>
  <si>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</si>
  <si>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</si>
  <si>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</si>
  <si>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</si>
  <si>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</si>
  <si>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</si>
  <si>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</si>
  <si>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</si>
  <si>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</si>
  <si>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</si>
  <si>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</si>
  <si>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</si>
  <si>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</si>
  <si>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</si>
  <si>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</si>
  <si>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</si>
  <si>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</si>
  <si>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</si>
  <si>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</si>
  <si>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</si>
  <si>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</si>
  <si>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</si>
  <si>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</si>
  <si>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</si>
  <si>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</si>
  <si>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</si>
  <si>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</si>
  <si>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</si>
  <si>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</si>
  <si>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</si>
  <si>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</si>
  <si>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</si>
  <si>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</si>
  <si>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</si>
  <si>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</si>
  <si>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</si>
  <si>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</si>
  <si>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</si>
  <si>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</si>
  <si>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</si>
  <si>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</si>
  <si>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</si>
  <si>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</si>
  <si>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</si>
  <si>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</si>
  <si>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</si>
  <si>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</si>
  <si>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</si>
  <si>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</si>
  <si>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</si>
  <si>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</si>
  <si>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</si>
  <si>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</si>
  <si>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</si>
  <si>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</si>
  <si>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</si>
  <si>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</si>
  <si>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</si>
  <si>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</si>
  <si>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</si>
  <si>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</si>
  <si>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</si>
  <si>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</si>
  <si>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</si>
  <si>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</si>
  <si>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</si>
  <si>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</si>
  <si>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</si>
  <si>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</si>
  <si>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</si>
  <si>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</si>
  <si>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</si>
  <si>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</si>
  <si>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</si>
  <si>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</si>
  <si>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</si>
  <si>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</si>
  <si>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</si>
  <si>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</si>
  <si>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</si>
  <si>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</si>
  <si>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</si>
  <si>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</si>
  <si>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</si>
  <si>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</si>
  <si>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</si>
  <si>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</si>
  <si>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</si>
  <si>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</si>
  <si>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</si>
  <si>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</si>
  <si>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</si>
  <si>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</si>
  <si>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</si>
  <si>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</si>
  <si>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</si>
  <si>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</si>
  <si>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</si>
  <si>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</si>
  <si>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</si>
  <si>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</si>
  <si>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</si>
  <si>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</si>
  <si>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</si>
  <si>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</si>
  <si>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</si>
  <si>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</si>
  <si>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</si>
  <si>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</si>
  <si>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</si>
  <si>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</si>
  <si>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</si>
  <si>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</si>
  <si>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</si>
  <si>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</si>
  <si>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</si>
  <si>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</si>
  <si>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</si>
  <si>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</si>
  <si>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</si>
  <si>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</si>
  <si>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</si>
  <si>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</si>
  <si>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</si>
  <si>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</si>
  <si>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</si>
  <si>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</si>
  <si>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</si>
  <si>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</si>
  <si>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</si>
  <si>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</si>
  <si>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</si>
  <si>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</si>
  <si>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</si>
  <si>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</si>
  <si>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</si>
  <si>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</si>
  <si>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</si>
  <si>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</si>
  <si>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</si>
  <si>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</si>
  <si>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</si>
  <si>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</si>
  <si>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</si>
  <si>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</si>
  <si>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</si>
  <si>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</si>
  <si>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</si>
  <si>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</si>
  <si>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</si>
  <si>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</si>
  <si>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</si>
  <si>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</si>
  <si>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</si>
  <si>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</si>
  <si>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</si>
  <si>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</si>
  <si>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</si>
  <si>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</si>
  <si>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</si>
  <si>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</si>
  <si>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</si>
  <si>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</si>
  <si>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</si>
  <si>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</si>
  <si>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</si>
  <si>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</si>
  <si>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</si>
  <si>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</si>
  <si>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</si>
  <si>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</si>
  <si>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</si>
  <si>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</si>
  <si>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</si>
  <si>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</si>
  <si>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</si>
  <si>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</si>
  <si>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</si>
  <si>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</si>
  <si>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</si>
  <si>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</si>
  <si>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</si>
  <si>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</si>
  <si>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</si>
  <si>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</si>
  <si>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</si>
  <si>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</si>
  <si>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</si>
  <si>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</si>
  <si>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</si>
  <si>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</si>
  <si>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</si>
  <si>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</si>
  <si>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</si>
  <si>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</si>
  <si>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</si>
  <si>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</si>
  <si>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</si>
  <si>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</si>
  <si>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</si>
  <si>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</si>
  <si>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</si>
  <si>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</si>
  <si>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</si>
  <si>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</si>
  <si>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</si>
  <si>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</si>
  <si>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</si>
  <si>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</si>
  <si>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</si>
  <si>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</si>
  <si>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</si>
  <si>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</si>
  <si>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</si>
  <si>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</si>
  <si>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</si>
  <si>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</si>
  <si>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</si>
  <si>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</si>
  <si>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</si>
  <si>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</si>
  <si>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</si>
  <si>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</si>
  <si>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</si>
  <si>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</si>
  <si>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</si>
  <si>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</si>
  <si>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</si>
  <si>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</si>
  <si>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</si>
  <si>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</si>
  <si>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</si>
  <si>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</si>
  <si>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</si>
  <si>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</si>
  <si>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</si>
  <si>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</si>
  <si>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</si>
  <si>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</si>
  <si>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</si>
  <si>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</si>
  <si>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</si>
  <si>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</si>
  <si>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</si>
  <si>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</si>
  <si>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</si>
  <si>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</si>
  <si>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</si>
  <si>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</si>
  <si>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</si>
  <si>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</si>
  <si>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</si>
  <si>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</si>
  <si>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</si>
  <si>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</si>
  <si>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</si>
  <si>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</si>
  <si>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</si>
  <si>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</si>
  <si>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</si>
  <si>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</si>
  <si>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</si>
  <si>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</si>
  <si>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</si>
  <si>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</si>
  <si>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</si>
  <si>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</si>
  <si>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</si>
  <si>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</si>
  <si>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</si>
  <si>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</si>
  <si>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</si>
  <si>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</si>
  <si>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</si>
  <si>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</si>
  <si>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</si>
  <si>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</si>
  <si>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</si>
  <si>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</si>
  <si>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</si>
  <si>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</si>
  <si>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</si>
  <si>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</si>
  <si>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</si>
  <si>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</si>
  <si>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</si>
  <si>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</si>
  <si>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</si>
  <si>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</si>
  <si>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</si>
  <si>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</si>
  <si>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</si>
  <si>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</si>
  <si>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</si>
  <si>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</si>
  <si>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</si>
  <si>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</si>
  <si>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</si>
  <si>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</si>
  <si>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</si>
  <si>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</si>
  <si>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</si>
  <si>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</si>
  <si>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</si>
  <si>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</si>
  <si>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</si>
  <si>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</si>
  <si>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</si>
  <si>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</si>
  <si>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</si>
  <si>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</si>
  <si>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</si>
  <si>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</si>
  <si>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</si>
  <si>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</si>
  <si>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</si>
  <si>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</si>
  <si>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</si>
  <si>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</si>
  <si>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</si>
  <si>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</si>
  <si>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</si>
  <si>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</si>
  <si>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</si>
  <si>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</si>
  <si>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</si>
  <si>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</si>
  <si>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</si>
  <si>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</si>
  <si>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</si>
  <si>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</si>
  <si>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</si>
  <si>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</si>
  <si>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</si>
  <si>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</si>
  <si>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</si>
  <si>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</si>
  <si>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</si>
  <si>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</si>
  <si>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</si>
  <si>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</si>
  <si>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</si>
  <si>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</si>
  <si>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</si>
  <si>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</si>
  <si>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</si>
  <si>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</si>
  <si>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</si>
  <si>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</si>
  <si>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</si>
  <si>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</si>
  <si>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</si>
  <si>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</si>
  <si>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</si>
  <si>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</si>
  <si>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</si>
  <si>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</si>
  <si>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</si>
  <si>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</si>
  <si>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</si>
  <si>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</si>
  <si>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</si>
  <si>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</si>
  <si>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</si>
  <si>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</si>
  <si>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</si>
  <si>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</si>
  <si>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</si>
  <si>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</si>
  <si>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</si>
  <si>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</si>
  <si>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</si>
  <si>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</si>
  <si>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</si>
  <si>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</si>
  <si>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</si>
  <si>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</si>
  <si>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</si>
  <si>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</si>
  <si>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</si>
  <si>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</si>
  <si>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</si>
  <si>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</si>
  <si>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</si>
  <si>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</si>
  <si>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</si>
  <si>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</si>
  <si>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</si>
  <si>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</si>
  <si>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</si>
  <si>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</si>
  <si>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</si>
  <si>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</si>
  <si>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</si>
  <si>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</si>
  <si>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</si>
  <si>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</si>
  <si>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</si>
  <si>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</si>
  <si>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</si>
  <si>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</si>
  <si>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</si>
  <si>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</si>
  <si>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</si>
  <si>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</si>
  <si>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</si>
  <si>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</si>
  <si>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</si>
  <si>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</si>
  <si>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</si>
  <si>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</si>
  <si>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</si>
  <si>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</si>
  <si>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</si>
  <si>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</si>
  <si>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</si>
  <si>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</si>
  <si>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</si>
  <si>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</si>
  <si>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</si>
  <si>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</si>
  <si>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</si>
  <si>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</si>
  <si>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</si>
  <si>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</si>
  <si>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</si>
  <si>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</si>
  <si>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</si>
  <si>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</si>
  <si>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</si>
  <si>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</si>
  <si>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</si>
  <si>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</si>
  <si>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</si>
  <si>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</si>
  <si>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</si>
  <si>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</si>
  <si>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</si>
  <si>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</si>
  <si>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</si>
  <si>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</si>
  <si>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</si>
  <si>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</si>
  <si>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</si>
  <si>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</si>
  <si>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</si>
  <si>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</si>
  <si>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</si>
  <si>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</si>
  <si>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</si>
  <si>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</si>
  <si>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</si>
  <si>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</si>
  <si>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</si>
  <si>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</si>
  <si>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</si>
  <si>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</si>
  <si>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</si>
  <si>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</si>
  <si>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</si>
  <si>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</si>
  <si>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</si>
  <si>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</si>
  <si>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</si>
  <si>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</si>
  <si>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</si>
  <si>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</si>
  <si>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</si>
  <si>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</si>
  <si>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</si>
  <si>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</si>
  <si>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</si>
  <si>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</si>
  <si>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</si>
  <si>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</si>
  <si>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</si>
  <si>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</si>
  <si>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</si>
  <si>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</si>
  <si>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</si>
  <si>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</si>
  <si>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</si>
  <si>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</si>
  <si>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</si>
  <si>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</si>
  <si>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</si>
  <si>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</si>
  <si>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</si>
  <si>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</si>
  <si>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</si>
  <si>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</si>
  <si>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</si>
  <si>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</si>
  <si>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</si>
  <si>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</si>
  <si>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</si>
  <si>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</si>
  <si>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</si>
  <si>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</si>
  <si>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</si>
  <si>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</si>
  <si>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</si>
  <si>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</si>
  <si>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</si>
  <si>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</si>
  <si>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</si>
  <si>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</si>
  <si>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</si>
  <si>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</si>
  <si>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</si>
  <si>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</si>
  <si>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</si>
  <si>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</si>
  <si>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</si>
  <si>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</si>
  <si>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</si>
  <si>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</si>
  <si>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</si>
  <si>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</si>
  <si>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</si>
  <si>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</si>
  <si>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</si>
  <si>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</si>
  <si>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</si>
  <si>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</si>
  <si>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</si>
  <si>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</si>
  <si>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</si>
  <si>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</si>
  <si>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</si>
  <si>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</si>
  <si>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</si>
  <si>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</si>
  <si>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</si>
  <si>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</si>
  <si>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</si>
  <si>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</si>
  <si>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</si>
  <si>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</si>
  <si>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</si>
  <si>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</si>
  <si>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</si>
  <si>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</si>
  <si>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</si>
  <si>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</si>
  <si>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</si>
  <si>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</si>
  <si>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</si>
  <si>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</si>
  <si>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</si>
  <si>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</si>
  <si>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</si>
  <si>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</si>
  <si>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</si>
  <si>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</si>
  <si>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</si>
  <si>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</si>
  <si>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</si>
  <si>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</si>
  <si>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</si>
  <si>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</si>
  <si>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</si>
  <si>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</si>
  <si>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</si>
  <si>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</si>
  <si>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</si>
  <si>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</si>
  <si>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</si>
  <si>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</si>
  <si>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</si>
  <si>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</si>
  <si>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</si>
  <si>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</si>
  <si>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</si>
  <si>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</si>
  <si>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</si>
  <si>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</si>
  <si>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</si>
  <si>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</si>
  <si>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</si>
  <si>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</si>
  <si>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</si>
  <si>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</si>
  <si>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</si>
  <si>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</si>
  <si>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</si>
  <si>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</si>
  <si>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</si>
  <si>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</si>
  <si>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</si>
  <si>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</si>
  <si>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</si>
  <si>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</si>
  <si>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</si>
  <si>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</si>
  <si>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</si>
  <si>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</si>
  <si>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</si>
  <si>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</si>
  <si>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</si>
  <si>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</si>
  <si>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</si>
  <si>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</si>
  <si>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</si>
  <si>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</si>
  <si>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</si>
  <si>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</si>
  <si>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</si>
  <si>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</si>
  <si>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</si>
  <si>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</si>
  <si>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</si>
  <si>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</si>
  <si>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</si>
  <si>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</si>
  <si>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</si>
  <si>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</si>
  <si>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</si>
  <si>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</si>
  <si>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</si>
  <si>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</si>
  <si>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</si>
  <si>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</si>
  <si>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</si>
  <si>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</si>
  <si>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</si>
  <si>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</si>
  <si>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</si>
  <si>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</si>
  <si>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</si>
  <si>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</si>
  <si>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</si>
  <si>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</si>
  <si>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</si>
  <si>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</si>
  <si>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</si>
  <si>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</si>
  <si>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</si>
  <si>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</si>
  <si>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</si>
  <si>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</si>
  <si>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</si>
  <si>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</si>
  <si>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</si>
  <si>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</si>
  <si>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</si>
  <si>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</si>
  <si>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</si>
  <si>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</si>
  <si>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</si>
  <si>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</si>
  <si>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</si>
  <si>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</si>
  <si>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</si>
  <si>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</si>
  <si>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</si>
  <si>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</si>
  <si>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</si>
  <si>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</si>
  <si>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</si>
  <si>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</si>
  <si>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</si>
  <si>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</si>
  <si>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</si>
  <si>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</si>
  <si>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</si>
  <si>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</si>
  <si>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</si>
  <si>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</si>
  <si>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</si>
  <si>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</si>
  <si>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</si>
  <si>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</si>
  <si>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</si>
  <si>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</si>
  <si>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</si>
  <si>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</si>
  <si>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</si>
  <si>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</si>
  <si>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</si>
  <si>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</si>
  <si>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</si>
  <si>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</si>
  <si>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</si>
  <si>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</si>
  <si>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</si>
  <si>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</si>
  <si>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</si>
  <si>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</si>
  <si>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</si>
  <si>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</si>
  <si>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</si>
  <si>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</si>
  <si>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</si>
  <si>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</si>
  <si>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</si>
  <si>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</si>
  <si>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</si>
  <si>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</si>
  <si>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</si>
  <si>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</si>
  <si>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</si>
  <si>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</si>
  <si>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</si>
  <si>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</si>
  <si>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</si>
  <si>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</si>
  <si>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</si>
  <si>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</si>
  <si>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</si>
  <si>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</si>
  <si>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</si>
  <si>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</si>
  <si>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</si>
  <si>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</si>
  <si>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</si>
  <si>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</si>
  <si>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</si>
  <si>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</si>
  <si>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</si>
  <si>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</si>
  <si>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</si>
  <si>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</si>
  <si>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</si>
  <si>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</si>
  <si>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</si>
  <si>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</si>
  <si>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</si>
  <si>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</si>
  <si>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</si>
  <si>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</si>
  <si>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</si>
  <si>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</si>
  <si>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</si>
  <si>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</si>
  <si>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</si>
  <si>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</si>
  <si>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</si>
  <si>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</si>
  <si>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</si>
  <si>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</si>
  <si>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</si>
  <si>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</si>
  <si>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</si>
  <si>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</si>
  <si>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</si>
  <si>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</si>
  <si>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</si>
  <si>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</si>
  <si>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</si>
  <si>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</si>
  <si>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</si>
  <si>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</si>
  <si>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</si>
  <si>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</si>
  <si>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</si>
  <si>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</si>
  <si>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</si>
  <si>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</si>
  <si>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</si>
  <si>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</si>
  <si>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</si>
  <si>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</si>
  <si>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</si>
  <si>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</si>
  <si>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</si>
  <si>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</si>
  <si>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</si>
  <si>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</si>
  <si>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</si>
  <si>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</si>
  <si>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</si>
  <si>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</si>
  <si>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</si>
  <si>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</si>
  <si>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PCM-20251201-00001611</t>
  </si>
  <si>
    <t xml:space="preserve">Major </t>
  </si>
  <si>
    <t>Cell Unavailable at RIY2M7380-P2-L900-L800 @ Sceco // EM team checking</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</si>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</sst>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5" dataDxfId="154" headerRowBorderDxfId="152" tableBorderDxfId="153" totalsRowBorderDxfId="151">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329.98982581018208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45992.938251736108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45992.938251736108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45992.938251736108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45992.938251736108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45992.938251504631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45992.938251504631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45992.938251504631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45992.938251504631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45992.938251504631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45992.938251504631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45992.938251504631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45992.938251504631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45992.938251504631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45992.938251504631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45992.938251504631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45992.938251504631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45992.938251504631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45992.938251504631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45992.938251504631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45992.938251504631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45992.938251504631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45992.938251504631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45992.938251504631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45992.938251504631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45992.938251504631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45992.938251504631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45992.938251504631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45992.938251504631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45992.938251504631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45992.938251504631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45992.938251504631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45992.938251504631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45992.938251504631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45992.938251504631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45992.938251504631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45992.938251504631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45992.938251504631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45992.938251504631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45992.938251504631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45992.938251504631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45992.938251504631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45992.938251504631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45992.938251504631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45992.938251504631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45992.938251504631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45992.938251504631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45992.938251504631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45992.938251504631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45992.938251504631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45992.938251504631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45992.938251504631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45992.938251504631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45992.938251504631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45992.938251504631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45992.938251504631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45992.938251504631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45992.938251504631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45992.938251504631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45992.938251504631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45992.938251504631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45992.938251504631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45992.938251504631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45992.938251504631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45992.938251504631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45992.938251504631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45992.938251504631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45992.938251504631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45992.938251504631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45992.938251504631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45992.938251504631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45992.938251504631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45992.938251504631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45992.938251504631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45992.938251504631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45992.938251504631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45992.938251504631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45992.938251504631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45992.938251504631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45992.938251504631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45992.938251504631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45992.938251504631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45992.938251504631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45992.938251504631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45992.938251504631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45992.938251504631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45992.938251504631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45992.938251504631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45992.938251504631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45992.938251504631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45992.938251504631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45992.938251504631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45992.938251504631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45992.938251504631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45992.938251504631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45992.938251504631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45992.938251504631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45992.938251504631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45992.938251504631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45992.938251504631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45992.938251504631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45992.938251504631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45992.938251504631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45992.938251504631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45992.938251504631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45992.938251504631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45992.938251504631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45992.938251504631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45992.938251504631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45992.938251504631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45992.938251504631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45992.938251504631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45992.938251504631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45992.938251504631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45992.938251504631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45992.938251504631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45992.938251504631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45992.938251504631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45992.938251504631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45992.938251504631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45992.938251504631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45992.938251504631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45992.938251504631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45992.938251504631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45992.938251504631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45992.938251504631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45992.938251504631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45992.938251504631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45992.938251504631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45992.938251504631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45992.938251504631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45992.938251504631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45992.938251504631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45992.938251504631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45992.938251504631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45992.938251504631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45992.938251504631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45992.938251504631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45992.938251504631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45992.938251504631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45992.938251504631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45992.938251504631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45992.938251504631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45992.938251504631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45992.938251504631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45992.938251504631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45992.938251504631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45992.938251504631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45992.938251504631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45992.938251504631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45992.938251504631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45992.938251504631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45992.938251504631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45992.938251504631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45992.938251504631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45992.938251504631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45992.938251504631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45992.938251504631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45992.938251504631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45992.938251504631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45992.938251504631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45992.938251504631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45992.938251504631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45992.938251504631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45992.938251504631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45992.938251504631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45992.938251504631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45992.938251504631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45992.938251504631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45992.938251504631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45992.938251504631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45992.938251504631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45992.938251504631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45992.938251504631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45992.938251504631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45992.938251504631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45992.938251504631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45992.938251504631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45992.938251504631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45992.938251504631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45992.938251504631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45992.938251504631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45992.938251504631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45992.938251504631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45992.938251504631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45992.938251504631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45992.938251504631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45992.938251504631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45992.938251504631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45992.938251504631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45992.938251504631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45992.938251504631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45992.938251504631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45992.938251504631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45992.938251504631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45992.938251504631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45992.938251504631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45992.938251504631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45992.938251504631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45992.938251504631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45992.938251504631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45992.938251504631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45992.938251504631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45992.938251504631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45992.938251504631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45992.938251504631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45992.938251504631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45992.938251504631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45992.938251504631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45992.938251504631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45992.938251504631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45992.938251504631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45992.938251504631</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DC6C126F-8382-447E-8A0D-1A5277265F5C}"/>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tabSelected="1"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167.93841377314675</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8.5508327546267537</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9" t="s">
        <v>10872</v>
      </c>
      <c r="E5" s="99" t="s">
        <v>39194</v>
      </c>
      <c r="F5" s="100">
        <v>45992.855636574073</v>
      </c>
      <c r="G5" s="101">
        <f ca="1">IFERROR(NOW()-F5,"-")</f>
        <v>8.261516203492647E-2</v>
      </c>
      <c r="H5" s="100">
        <v>45992.823692129627</v>
      </c>
      <c r="I5" s="18" t="str">
        <f>IFERROR(VLOOKUP(D5,DB!A:F,6,0),"")</f>
        <v>SCECO</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11</v>
      </c>
      <c r="D6" s="18" t="s">
        <v>38889</v>
      </c>
      <c r="E6" s="99" t="s">
        <v>39197</v>
      </c>
      <c r="F6" s="100">
        <v>45992.907685185186</v>
      </c>
      <c r="G6" s="101">
        <f ca="1">IFERROR(NOW()-F6,"-")</f>
        <v>3.0566550922230817E-2</v>
      </c>
      <c r="H6" s="100">
        <v>45992.900740740741</v>
      </c>
      <c r="I6" s="18" t="str">
        <f>IFERROR(VLOOKUP(D6,DB!A:F,6,0),"")</f>
        <v>Power cube</v>
      </c>
      <c r="J6" s="18" t="str">
        <f>IFERROR(VLOOKUP(D6,DB!A:G,7,0),"")</f>
        <v>In progress+No BB Design</v>
      </c>
      <c r="K6" s="19"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45992.938251736108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45992.938251736108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45992.938251736108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45992.938251736108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45992.938251736108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45992.938251736108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45992.938251736108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45992.938251736108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45992.938251736108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45992.938251736108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45992.938251736108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45992.938251736108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45992.938251736108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45992.938251736108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45992.938251736108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45992.938251736108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45992.938251736108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45992.938251736108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45992.938251736108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45992.938251736108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45992.938251736108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45992.938251736108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45992.938251736108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45992.938251736108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45992.938251736108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45992.938251736108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45992.938251736108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45992.938251736108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45992.938251736108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45992.938251736108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45992.938251736108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45992.938251736108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45992.938251736108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45992.938251736108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45992.938251736108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45992.938251736108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45992.938251736108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45992.938251736108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45992.938251736108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45992.938251736108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45992.938251736108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45992.938251736108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45992.938251736108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45992.938251736108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45992.938251736108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45992.938251736108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45992.938251736108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45992.938251736108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45992.938251736108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45992.938251736108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45992.938251736108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45992.938251736108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45992.938251736108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45992.938251736108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45992.938251736108</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45992.938251736108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45992.938251736108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45992.938251736108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45992.938251736108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45992.938251736108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45992.938251736108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45992.938251736108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45992.938251736108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45992.938251736108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45992.938251736108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45992.938251736108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45992.938251736108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45992.938251736108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45992.938251736108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45992.938251736108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45992.938251736108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45992.938251736108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45992.938251736108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45992.938251736108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45992.938251736108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45992.938251736108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45992.938251736108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45992.938251736108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45992.938251736108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45992.938251736108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45992.938251736108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45992.938251736108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45992.938251736108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45992.938251736108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45992.938251736108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45992.938251736108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45992.938251736108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45992.938251736108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45992.938251736108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45992.938251736108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45992.938251736108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45992.938251736108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45992.938251736108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45992.938251736108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45992.938251736108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45992.938251736108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45992.938251736108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45992.938251736108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45992.938251736108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45992.938251736108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45992.938251736108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45992.938251736108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45992.938251736108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45992.938251736108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45992.938251736108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45992.938251736108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45992.938251736108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45992.938251736108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45992.938251736108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45992.938251736108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45992.938251736108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45992.938251736108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45992.938251736108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45992.938251736108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45992.938251736108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45992.938251736108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45992.938251736108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45992.938251736108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45992.938251736108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45992.938251736108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45992.938251736108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45992.938251736108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45992.938251736108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45992.938251736108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45992.938251736108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45992.938251736108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45992.938251736108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45992.938251736108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45992.938251736108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45992.938251736108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45992.938251736108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45992.938251736108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45992.938251736108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45992.938251736108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45992.938251736108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45992.938251736108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45992.938251736108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45992.938251736108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45992.938251736108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45992.938251736108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45992.938251736108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45992.938251736108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45992.938251736108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45992.938251736108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45992.938251736108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45992.938251736108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45992.938251736108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45992.938251736108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45992.938251736108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45992.938251736108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45992.938251736108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45992.938251736108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45992.938251736108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45992.938251736108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45992.938251736108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45992.938251736108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45992.938251736108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45992.938251736108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45992.938251736108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45992.938251736108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45992.938251736108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45992.938251736108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45992.938251736108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45992.938251736108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45992.938251736108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45992.938251736108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45992.938251736108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45992.938251736108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45992.938251736108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45992.938251736108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45992.938251736108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45992.938251736108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45992.938251736108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45992.938251736108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45992.938251736108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45992.938251736108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45992.938251736108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45992.938251736108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45992.938251736108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45992.938251736108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45992.938251736108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45992.938251736108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45992.938251736108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45992.938251736108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45992.938251736108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45992.938251736108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45992.938251736108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45992.938251736108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45992.938251736108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45992.938251736108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45992.938251736108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45992.938251736108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45992.938251736108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45992.938251736108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45992.938251736108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45992.938251736108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45992.938251736108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45992.938251736108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45992.938251736108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45992.938251736108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45992.938251736108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45992.938251736108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45992.938251736108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45992.938251736108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45992.938251736108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45992.938251736108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45992.938251736108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45992.938251736108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45992.938251736108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45992.938251736108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45992.938251736108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45992.938251736108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45992.938251736108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45992.938251736108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45992.938251736108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45992.938251736108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45992.938251736108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45992.938251736108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45992.938251736108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45992.938251736108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45992.938251736108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45992.938251736108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45992.938251736108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45992.938251736108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45992.938251736108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45992.938251736108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45992.938251736108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45992.938251736108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45992.938251736108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45992.938251736108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45992.938251736108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45992.938251736108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45992.938251736108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45992.938251736108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45992.938251736108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45992.938251736108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45992.938251736108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45992.938251736108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45992.938251736108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45992.938251736108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45992.938251736108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45992.938251736108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45992.938251736108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45992.938251736108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45992.938251736108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45992.938251736108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45992.938251736108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45992.938251736108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45992.938251736108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45992.938251736108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45992.938251736108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45992.938251736108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45992.938251736108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45992.938251736108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45992.938251736108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45992.938251736108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45992.938251736108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45992.938251736108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45992.938251736108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45992.938251736108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45992.938251736108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45992.938251736108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45992.938251736108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45992.938251736108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45992.938251736108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45992.938251736108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45992.938251736108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45992.938251736108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45992.938251736108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45992.938251736108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45992.938251736108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45992.938251736108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45992.938251736108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45992.938251736108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45992.938251736108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45992.938251736108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45992.938251736108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45992.938251736108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45992.938251736108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45992.938251736108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45992.938251736108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45992.938251736108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45992.938251736108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45992.938251736108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45992.938251736108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45992.938251736108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45992.938251736108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45992.938251736108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45992.938251736108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45992.938251736108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45992.938251736108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45992.938251736108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45992.938251736108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45992.938251736108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45992.938251736108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45992.938251736108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45992.938251736108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45992.938251736108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45992.938251736108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45992.938251736108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45992.938251736108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45992.938251736108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45992.938251736108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45992.938251736108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45992.938251736108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45992.938251736108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45992.938251736108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45992.938251736108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45992.938251736108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45992.938251736108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45992.938251736108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45992.938251736108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45992.938251736108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45992.938251736108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45992.938251736108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45992.938251736108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45992.938251736108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45992.938251736108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45992.938251736108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45992.938251736108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45992.938251736108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45992.938251736108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45992.938251736108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45992.938251736108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45992.938251736108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45992.938251736108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45992.938251736108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45992.938251736108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45992.938251736108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45992.938251736108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45992.938251736108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45992.938251736108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45992.938251736108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45992.938251736108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45992.938251736108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45992.938251736108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45992.938251736108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45992.938251736108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45992.938251736108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45992.938251736108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45992.938251736108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45992.938251736108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45992.938251736108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45992.938251736108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45992.938251736108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45992.938251736108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45992.938251736108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45992.938251736108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45992.938251736108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45992.938251736108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45992.938251736108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45992.938251736108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45992.938251736108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45992.938251736108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45992.938251736108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45992.938251736108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45992.938251736108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45992.938251736108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45992.938251736108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45992.938251736108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45992.938251736108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45992.938251736108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45992.938251736108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45992.938251736108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45992.938251736108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45992.938251736108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45992.938251736108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45992.938251736108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45992.938251736108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45992.938251736108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45992.938251736108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45992.938251736108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45992.938251736108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45992.938251736108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45992.938251736108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45992.938251736108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45992.938251736108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45992.938251736108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45992.938251736108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45992.938251736108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45992.938251736108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45992.938251736108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45992.938251736108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45992.938251736108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45992.938251736108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45992.938251736108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45992.938251736108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45992.938251736108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45992.938251736108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45992.938251736108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45992.938251736108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45992.938251736108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45992.938251736108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45992.938251736108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45992.938251736108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45992.938251736108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45992.938251736108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45992.938251736108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45992.938251736108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45992.938251736108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45992.938251736108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45992.938251736108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45992.938251736108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45992.938251736108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45992.938251736108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45992.938251736108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45992.938251736108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45992.938251736108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45992.938251736108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45992.938251736108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45992.938251736108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45992.938251736108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45992.938251736108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45992.938251736108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45992.938251736108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45992.938251736108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45992.938251736108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45992.938251736108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45992.938251736108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45992.938251736108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45992.938251736108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45992.938251736108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45992.938251736108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45992.938251736108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45992.938251736108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45992.938251736108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45992.938251736108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45992.938251736108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45992.938251736108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45992.938251736108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45992.938251736108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45992.938251736108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45992.938251736108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45992.938251736108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45992.938251736108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45992.938251736108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45992.938251736108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45992.938251736108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45992.938251736108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45992.938251736108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45992.938251736108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45992.938251736108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45992.938251736108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45992.938251736108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45992.938251736108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45992.938251736108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45992.938251736108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45992.938251736108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45992.938251736108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45992.938251736108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45992.938251736108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45992.938251736108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45992.938251736108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45992.938251736108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45992.938251736108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45992.938251736108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45992.938251736108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45992.938251736108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45992.938251736108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45992.938251736108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45992.938251736108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45992.938251736108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45992.938251736108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45992.938251736108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45992.938251736108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45992.938251736108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45992.938251736108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45992.938251736108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45992.938251736108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45992.938251736108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45992.938251736108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45992.938251736108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45992.938251736108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45992.938251736108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45992.938251736108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45992.938251736108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45992.938251736108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45992.938251736108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45992.938251736108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45992.938251736108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45992.938251736108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45992.938251736108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45992.938251736108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45992.938251736108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45992.938251736108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45992.938251736108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45992.938251736108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45992.938251736108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45992.938251736108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45992.938251736108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45992.938251736108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45992.938251736108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45992.938251736108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45992.938251736108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45992.938251736108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45992.938251736108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45992.938251736108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45992.938251736108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45992.938251736108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45992.938251736108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45992.938251736108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45992.938251736108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45992.938251736108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45992.938251736108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45992.938251736108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45992.938251736108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45992.938251736108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45992.938251736108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45992.938251736108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45992.938251736108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45992.938251736108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45992.938251736108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45992.938251736108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45992.938251736108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45992.938251736108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45992.938251736108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45992.938251736108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45992.938251736108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45992.938251736108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45992.938251736108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45992.938251736108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45992.938251736108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45992.938251736108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45992.938251736108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45992.938251736108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45992.938251736108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45992.938251736108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45992.938251736108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45992.938251736108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45992.938251736108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45992.938251736108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45992.938251736108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45992.938251736108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45992.938251736108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45992.938251736108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45992.938251736108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45992.938251736108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45992.938251736108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45992.938251736108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45992.938251736108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45992.938251736108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45992.938251736108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45992.938251736108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45992.938251736108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45992.938251736108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45992.938251736108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45992.938251736108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45992.938251736108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45992.938251736108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45992.938251736108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45992.938251736108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45992.938251736108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45992.938251736108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45992.938251736108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45992.938251736108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45992.938251736108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45992.938251736108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45992.938251736108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45992.938251736108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45992.938251736108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45992.938251736108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45992.938251736108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45992.938251736108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45992.938251736108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45992.938251736108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45992.938251736108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45992.938251736108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45992.938251736108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45992.938251736108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45992.938251736108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45992.938251736108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45992.938251736108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45992.938251736108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45992.938251736108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45992.938251736108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45992.938251736108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45992.938251736108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45992.938251736108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45992.938251736108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45992.938251736108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45992.938251736108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45992.938251736108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45992.938251736108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45992.938251736108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45992.938251736108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45992.938251736108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45992.938251736108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45992.938251736108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45992.938251736108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45992.938251736108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45992.938251736108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45992.938251736108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45992.938251736108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45992.938251736108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45992.938251736108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45992.938251736108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45992.938251736108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45992.938251736108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45992.938251736108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45992.938251736108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45992.938251736108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45992.938251736108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45992.938251736108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45992.938251736108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45992.938251736108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45992.938251736108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45992.938251736108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45992.938251736108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45992.938251736108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45992.938251736108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45992.938251736108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45992.938251736108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45992.938251736108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45992.938251736108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45992.938251736108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45992.938251736108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45992.938251736108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45992.938251736108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45992.938251736108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45992.938251736108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45992.938251736108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45992.938251736108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45992.938251736108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45992.938251736108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45992.938251736108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45992.938251736108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45992.938251736108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45992.938251736108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45992.938251736108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45992.938251736108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45992.938251736108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45992.938251736108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45992.938251736108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45992.938251736108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45992.938251736108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45992.938251736108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45992.938251736108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45992.938251736108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45992.938251736108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45992.938251736108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45992.938251736108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45992.938251736108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45992.938251736108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45992.938251736108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45992.938251736108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45992.938251736108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45992.938251736108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45992.938251736108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45992.938251736108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45992.938251736108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45992.938251736108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45992.938251736108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45992.938251736108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45992.938251736108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45992.938251736108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45992.938251736108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45992.938251736108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45992.938251736108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45992.938251736108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45992.938251736108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45992.938251736108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45992.938251736108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45992.938251736108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45992.938251736108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45992.938251736108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45992.938251736108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45992.938251736108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45992.938251736108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45992.938251736108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45992.938251736108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45992.938251736108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45992.938251736108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45992.938251736108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45992.938251736108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45992.938251736108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45992.938251736108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45992.938251736108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45992.938251736108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45992.938251736108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45992.938251736108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45992.938251736108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45992.938251736108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45992.938251736108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45992.938251736108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45992.938251736108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45992.938251736108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45992.938251736108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45992.938251736108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45992.938251736108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45992.938251736108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45992.938251736108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45992.938251736108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45992.938251736108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45992.938251736108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45992.938251736108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45992.938251736108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45992.938251736108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45992.938251736108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45992.938251736108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45992.938251736108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45992.938251736108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45992.938251736108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45992.938251736108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45992.938251736108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45992.938251736108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45992.938251736108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45992.938251736108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45992.938251736108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45992.938251736108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45992.938251736108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45992.938251736108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45992.938251736108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45992.938251736108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45992.938251736108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45992.938251736108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45992.938251736108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45992.938251736108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45992.938251736108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45992.938251736108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45992.938251736108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45992.938251736108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45992.938251736108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45992.938251736108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45992.938251736108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45992.938251736108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45992.938251736108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45992.938251736108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45992.938251736108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45992.938251736108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45992.938251736108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45992.938251736108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45992.938251736108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45992.938251736108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45992.938251736108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45992.938251736108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45992.938251736108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45992.938251736108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45992.938251736108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45992.938251736108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45992.938251736108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45992.938251736108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45992.938251736108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45992.938251736108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45992.938251736108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45992.938251736108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45992.938251736108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45992.938251736108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45992.938251736108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45992.938251736108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45992.938251736108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45992.938251736108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45992.938251736108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45992.938251736108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45992.938251736108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45992.938251736108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45992.938251736108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45992.938251736108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45992.938251736108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45992.938251736108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45992.938251736108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45992.938251736108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45992.938251736108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45992.938251736108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45992.938251736108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45992.938251736108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45992.938251736108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45992.938251736108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45992.938251736108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45992.938251736108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45992.938251736108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45992.938251736108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45992.938251736108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45992.938251736108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45992.938251736108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45992.938251736108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45992.938251736108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45992.938251736108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45992.938251736108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45992.938251736108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45992.938251736108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45992.938251736108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45992.938251736108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45992.938251736108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45992.938251736108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45992.938251736108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45992.938251736108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45992.938251736108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45992.938251736108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45992.938251736108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45992.938251736108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45992.938251736108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45992.938251736108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45992.938251736108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45992.938251736108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45992.938251736108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45992.938251736108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45992.938251736108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45992.938251736108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45992.938251736108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45992.938251736108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45992.938251736108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45992.938251736108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45992.938251736108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45992.938251736108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45992.938251736108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45992.938251736108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45992.938251736108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45992.938251736108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45992.938251736108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45992.938251736108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45992.938251736108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45992.938251736108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45992.938251736108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45992.938251736108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45992.938251736108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45992.938251736108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45992.938251736108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45992.938251736108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45992.938251736108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45992.938251736108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45992.938251736108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45992.938251736108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45992.938251736108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45992.938251736108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45992.938251736108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45992.938251736108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45992.938251736108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45992.938251736108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45992.938251736108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45992.938251736108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45992.938251736108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45992.938251736108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45992.938251736108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45992.938251736108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45992.938251736108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45992.938251736108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45992.938251736108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45992.938251736108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45992.938251736108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45992.938251736108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45992.938251736108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45992.938251736108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45992.938251736108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45992.938251736108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45992.938251736108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45992.938251736108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45992.938251736108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45992.938251736108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45992.938251736108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45992.938251736108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45992.938251736108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45992.938251736108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45992.938251736108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45992.938251736108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45992.938251736108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45992.938251736108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45992.938251736108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45992.938251736108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45992.938251736108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45992.938251736108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45992.938251736108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45992.938251736108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45992.938251736108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45992.938251736108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45992.938251736108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45992.938251736108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45992.938251736108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45992.938251736108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45992.938251736108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45992.938251736108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45992.938251736108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45992.938251736108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45992.938251736108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45992.938251736108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45992.938251736108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45992.938251736108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45992.938251736108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45992.938251736108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45992.938251736108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45992.938251736108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45992.938251736108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45992.938251736108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45992.938251736108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45992.938251736108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45992.938251736108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45992.938251736108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45992.938251736108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45992.938251736108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45992.938251736108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45992.938251736108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45992.938251736108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45992.938251736108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45992.938251736108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45992.938251736108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45992.938251736108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45992.938251736108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45992.938251736108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45992.938251736108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45992.938251736108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45992.938251736108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45992.938251736108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45992.938251736108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45992.938251736108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45992.938251736108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45992.938251736108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45992.938251736108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45992.938251736108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45992.938251736108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45992.938251736108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45992.938251736108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45992.938251736108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45992.938251736108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45992.938251736108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45992.938251736108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45992.938251736108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45992.938251736108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45992.938251736108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45992.938251736108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45992.938251736108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45992.938251736108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45992.938251736108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45992.938251736108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45992.938251736108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45992.938251736108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45992.938251736108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45992.938251736108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45992.938251736108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45992.938251736108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45992.938251736108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45992.938251736108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45992.938251736108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45992.938251736108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45992.938251736108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45992.938251736108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45992.938251736108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45992.938251736108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45992.938251736108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45992.938251736108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45992.938251736108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45992.938251736108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45992.938251736108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45992.938251736108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45992.938251736108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45992.938251736108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45992.938251736108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45992.938251736108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45992.938251736108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45992.938251736108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45992.938251736108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45992.938251736108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45992.938251736108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45992.938251736108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45992.938251736108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45992.938251736108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45992.938251736108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45992.938251736108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45992.938251736108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45992.938251736108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45992.938251736108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45992.938251736108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45992.938251736108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45992.938251736108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45992.938251736108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45992.938251736108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45992.938251736108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45992.938251736108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45992.938251736108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45992.938251736108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45992.938251736108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45992.938251736108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45992.938251736108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45992.938251736108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45992.938251736108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45992.938251736108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45992.938251736108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45992.938251736108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45992.938251736108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45992.938251736108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45992.938251736108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45992.938251736108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45992.938251736108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45992.938251736108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45992.938251736108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45992.938251736108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45992.938251736108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45992.938251736108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45992.938251736108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45992.938251736108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45992.938251736108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45992.938251736108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45992.938251736108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289.45753414351202</v>
      </c>
      <c r="H2" s="92">
        <v>45703.474768518521</v>
      </c>
      <c r="I2" s="92" t="str">
        <f>IFERROR(VLOOKUP(D2,DB!A:F,6,0),"")</f>
        <v>SCECO</v>
      </c>
      <c r="J2" s="92" t="str">
        <f>IFERROR(VLOOKUP(D2,DB!A:G,7,0),"")</f>
        <v>Dead</v>
      </c>
      <c r="K2" s="94" t="s">
        <v>39200</v>
      </c>
      <c r="L2" s="88" t="str">
        <f>IFERROR(VLOOKUP(D2,DB!A:I,9,0),"")</f>
        <v>Latis</v>
      </c>
    </row>
    <row r="3" spans="1:16" ht="15" customHeight="1">
      <c r="A3" s="110" t="s">
        <v>39201</v>
      </c>
      <c r="B3" s="88" t="str">
        <f>IFERROR(VLOOKUP(D3,DB!A:K,11,0),"")</f>
        <v>R4</v>
      </c>
      <c r="C3" s="90">
        <v>2</v>
      </c>
      <c r="D3" s="88" t="s">
        <v>35271</v>
      </c>
      <c r="E3" s="91" t="s">
        <v>39106</v>
      </c>
      <c r="F3" s="92">
        <v>45992.715254629627</v>
      </c>
      <c r="G3" s="93">
        <f t="shared" ref="G3:G5" ca="1" si="0">IFERROR(NOW()-F3,"")</f>
        <v>0.22299710648076143</v>
      </c>
      <c r="H3" s="92">
        <v>45992.705231481479</v>
      </c>
      <c r="I3" s="110" t="str">
        <f>IFERROR(VLOOKUP(D3,DB!A:F,6,0),"")</f>
        <v>Generator-SG</v>
      </c>
      <c r="J3" s="110" t="str">
        <f>IFERROR(VLOOKUP(D3,DB!A:G,7,0),"")</f>
        <v>Dead</v>
      </c>
      <c r="K3" s="94" t="s">
        <v>39202</v>
      </c>
      <c r="L3" s="88" t="str">
        <f>IFERROR(VLOOKUP(D3,DB!A:I,9,0),"")</f>
        <v>Latis</v>
      </c>
    </row>
    <row r="4" spans="1:16" ht="15" customHeight="1">
      <c r="A4" s="110" t="s">
        <v>39203</v>
      </c>
      <c r="B4" s="88" t="str">
        <f>IFERROR(VLOOKUP(D4,DB!A:K,11,0),"")</f>
        <v>R4</v>
      </c>
      <c r="C4" s="90">
        <v>1</v>
      </c>
      <c r="D4" s="88" t="s">
        <v>35995</v>
      </c>
      <c r="E4" s="91" t="s">
        <v>39106</v>
      </c>
      <c r="F4" s="92">
        <v>45992.90902777778</v>
      </c>
      <c r="G4" s="93">
        <f t="shared" ca="1" si="0"/>
        <v>2.9223958328657318E-2</v>
      </c>
      <c r="H4" s="92">
        <v>45992.903946759259</v>
      </c>
      <c r="I4" s="110" t="str">
        <f>IFERROR(VLOOKUP(D4,DB!A:F,6,0),"")</f>
        <v>Generator-SG</v>
      </c>
      <c r="J4" s="110" t="str">
        <f>IFERROR(VLOOKUP(D4,DB!A:G,7,0),"")</f>
        <v>Dead</v>
      </c>
      <c r="K4" s="94" t="s">
        <v>39202</v>
      </c>
      <c r="L4" s="88" t="str">
        <f>IFERROR(VLOOKUP(D4,DB!A:I,9,0),"")</f>
        <v>Latis</v>
      </c>
    </row>
    <row r="5" spans="1:16" ht="15" customHeight="1">
      <c r="A5" s="110"/>
      <c r="B5" s="88" t="str">
        <f>IFERROR(VLOOKUP(D5,DB!A:K,11,0),"")</f>
        <v/>
      </c>
      <c r="C5" s="90"/>
      <c r="D5" s="88"/>
      <c r="E5" s="91"/>
      <c r="F5" s="92"/>
      <c r="G5" s="93">
        <f t="shared" ca="1" si="0"/>
        <v>45992.938251736108</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ca="1">IFERROR(NOW()-F6,"")</f>
        <v>45992.938251504631</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45992.938251736108</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45992.938251736108</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45992.938251736108</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45992.938251736108</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45992.938251736108</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45992.938251736108</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45992.938251736108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45992.938251736108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45992.938251736108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45992.938251736108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45992.938251736108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45992.938251736108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45992.938251736108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45992.938251736108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45992.938251736108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45992.938251736108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45992.938251736108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45992.938251736108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45992.938251736108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45992.938251736108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45992.938251736108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45992.938251736108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45992.938251736108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45992.938251736108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45992.938251736108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45992.938251736108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45992.938251736108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45992.938251736108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45992.938251736108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45992.938251736108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45992.938251736108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45992.938251736108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45992.938251736108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45992.938251736108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45992.938251736108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45992.938251736108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45992.938251736108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45992.938251736108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45992.938251736108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45992.938251736108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45992.938251736108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45992.938251736108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45992.938251736108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45992.938251736108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45992.938251736108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45992.938251736108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45992.938251736108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45992.938251736108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45992.938251736108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45992.938251736108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45992.938251736108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45992.938251736108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45992.938251736108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45992.938251736108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45992.938251736108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45992.938251736108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45992.938251736108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45992.938251736108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45992.938251736108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45992.938251736108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45992.938251736108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45992.938251736108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45992.938251736108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45992.938251736108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45992.938251736108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45992.938251736108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45992.938251736108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45992.938251736108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45992.938251736108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45992.938251736108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45992.938251736108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45992.938251736108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45992.938251736108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45992.938251736108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45992.938251736108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45992.938251736108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45992.938251736108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45992.938251736108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45992.938251736108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45992.938251736108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45992.938251736108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45992.938251736108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45992.938251736108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45992.938251736108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45992.938251736108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45992.938251736108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45992.938251736108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45992.938251736108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45992.938251736108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45992.938251736108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45992.938251736108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45992.938251736108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45992.938251736108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45992.938251736108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45992.938251736108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45992.938251736108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45992.938251736108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45992.938251736108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45992.938251736108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45992.938251736108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45992.938251736108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45992.938251736108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45992.938251736108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45992.938251736108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45992.938251736108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45992.938251736108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45992.938251736108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45992.938251736108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45992.938251736108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45992.938251736108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45992.938251736108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45992.938251736108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45992.938251736108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45992.938251736108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45992.938251736108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45992.938251736108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45992.938251736108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45992.938251736108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45992.938251736108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45992.938251736108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45992.938251736108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45992.938251736108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45992.938251736108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45992.938251736108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45992.938251736108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45992.938251736108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45992.938251736108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45992.938251736108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45992.938251736108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45992.938251736108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45992.938251736108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45992.938251736108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45992.938251736108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45992.938251736108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45992.938251736108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45992.938251736108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45992.938251736108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45992.938251736108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45992.938251736108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45992.938251736108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45992.938251736108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45992.938251736108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45992.938251736108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45992.938251736108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45992.938251736108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45992.938251736108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45992.938251736108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45992.938251736108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45992.938251736108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45992.938251736108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45992.938251736108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45992.938251736108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45992.938251736108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45992.938251736108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45992.938251736108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45992.938251736108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45992.938251736108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45992.938251736108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45992.938251736108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45992.938251736108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45992.938251736108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45992.938251736108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45992.938251736108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45992.938251736108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45992.938251736108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45992.938251736108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45992.938251736108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45992.938251736108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45992.938251736108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45992.938251736108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45992.938251736108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45992.938251736108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45992.938251736108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45992.938251736108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45992.938251736108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45992.938251736108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45992.938251736108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45992.938251736108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45992.938251736108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45992.938251736108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45992.938251736108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45992.938251736108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45992.938251736108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45992.938251736108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45992.938251736108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45992.938251736108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45992.938251736108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45992.938251736108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45992.938251736108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45992.938251736108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45992.938251736108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45992.938251736108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45992.938251736108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45992.938251736108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45992.938251736108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45992.938251736108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45992.938251736108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45992.938251736108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45992.938251736108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45992.938251736108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45992.938251736108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45992.938251736108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45992.938251736108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45992.938251736108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45992.938251736108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45992.938251736108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45992.938251736108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45992.938251736108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45992.938251736108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45992.938251736108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45992.938251736108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45992.938251736108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45992.938251736108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45992.938251736108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45992.938251736108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45992.938251736108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45992.938251736108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45992.938251736108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45992.938251736108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45992.938251736108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45992.938251736108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45992.938251736108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45992.938251736108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45992.938251736108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45992.938251736108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45992.938251736108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45992.938251736108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45992.938251736108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45992.938251736108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45992.938251736108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45992.938251736108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45992.938251736108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45992.938251736108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45992.938251736108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45992.938251736108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45992.938251736108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45992.938251736108</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101.1061915509199</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39186</v>
      </c>
      <c r="F3" s="38">
        <v>45926.188877314817</v>
      </c>
      <c r="G3" s="105">
        <f t="shared" ref="G3" ca="1" si="0">IFERROR(NOW()-F3,"")</f>
        <v>66.749374421291577</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39186</v>
      </c>
      <c r="F4" s="107">
        <v>45948.661111111112</v>
      </c>
      <c r="G4" s="108">
        <f t="shared" ref="G4" ca="1" si="1">IFERROR(NOW()-F4,"")</f>
        <v>44.277140624995809</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11.564953124994645</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37"/>
      <c r="E6" s="37"/>
      <c r="F6" s="38"/>
      <c r="G6" s="105">
        <f ca="1">IFERROR(NOW()-F6,"")</f>
        <v>45992.938251736108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45992.938251736108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45992.938251736108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45992.938251736108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45992.938251736108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45992.938251736108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45992.938251736108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45992.938251736108</v>
      </c>
      <c r="H13" s="38"/>
      <c r="I13" s="37" t="str">
        <f>IFERROR(VLOOKUP(D13,DB!A:F,6,0),"")</f>
        <v/>
      </c>
      <c r="J13" s="37" t="str">
        <f>IFERROR(VLOOKUP(D13,DB!A:G,7,0),"")</f>
        <v/>
      </c>
      <c r="K13" s="37"/>
      <c r="L13" s="37" t="str">
        <f>IFERROR(VLOOKUP(D13,DB!A:I,9,0),"")</f>
        <v/>
      </c>
    </row>
    <row r="14" spans="1:13">
      <c r="A14" s="37"/>
      <c r="B14" s="37" t="str">
        <f>IFERROR(VLOOKUP(D14,DB!A:K,11,0),"")</f>
        <v/>
      </c>
      <c r="C14" s="37"/>
      <c r="D14" s="37"/>
      <c r="E14" s="37" t="s">
        <v>31239</v>
      </c>
      <c r="F14" s="38"/>
      <c r="G14" s="135">
        <f ca="1">IFERROR(NOW()-F14,"")</f>
        <v>45992.938251736108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45992.938251736108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45992.938251736108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45992.938251736108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45992.938251736108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45992.938251736108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45992.938251736108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45992.938251736108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45992.938251736108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45992.938251736108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45992.938251736108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45992.938251736108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45992.938251736108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45992.938251736108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45992.938251736108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45992.938251736108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45992.938251736108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45992.938251736108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45992.938251736108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45992.938251736108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45992.938251736108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45992.938251736108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45992.938251736108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45992.938251736108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45992.938251736108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45992.938251736108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45992.938251736108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45992.938251736108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45992.938251736108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45992.938251736108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45992.938251736108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45992.938251736108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45992.938251736108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45992.938251736108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45992.938251736108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45992.938251736108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45992.938251736108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45992.938251736108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45992.938251736108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45992.938251736108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45992.938251736108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45992.938251736108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45992.938251736108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45992.938251736108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45992.938251736108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45992.938251736108</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45992.938251736108</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45992.938251736108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45992.938251736108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45992.938251736108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45992.938251736108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45992.938251736108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45992.938251736108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45992.938251736108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45992.938251736108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45992.938251736108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45992.938251736108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45992.938251736108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45992.938251736108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45992.938251736108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45992.938251736108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45992.938251736108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45992.938251736108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45992.938251736108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45992.938251736108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45992.938251736108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45992.938251736108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45992.938251736108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45992.938251736108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45992.938251736108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45992.938251736108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45992.938251736108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45992.938251736108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45992.938251736108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45992.938251736108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45992.938251736108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45992.938251736108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45992.938251736108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45992.938251736108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45992.938251736108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45992.938251736108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45992.938251736108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45992.938251736108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45992.938251736108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45992.938251736108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45992.938251736108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45992.938251736108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45992.938251736108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45992.938251736108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45992.938251736108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45992.938251736108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45992.938251736108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45992.938251736108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45992.938251736108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45992.938251736108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45992.938251736108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45992.938251736108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45992.938251736108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45992.938251736108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45992.938251736108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45992.938251736108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45992.938251736108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45992.938251736108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45992.938251736108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45992.938251736108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45992.938251736108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45992.938251736108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45992.938251736108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45992.938251736108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45992.938251736108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45992.938251736108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45992.938251736108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45992.938251736108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45992.938251736108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45992.938251736108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45992.938251736108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45992.938251736108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45992.938251736108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45992.938251736108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45992.938251736108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45992.938251736108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45992.938251736108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45992.938251736108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45992.938251736108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45992.938251736108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45992.938251736108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45992.938251736108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45992.938251736108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45992.938251736108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45992.938251736108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45992.938251736108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45992.938251736108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45992.938251736108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45992.938251736108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45992.938251736108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45992.938251736108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45992.938251736108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45992.938251736108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45992.938251736108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45992.938251736108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45992.938251736108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45992.938251736108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45992.938251736108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45992.938251736108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45992.938251736108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45992.938251736108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45992.938251736108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45992.938251736108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45992.938251736108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45992.938251736108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45992.938251736108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45992.938251736108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45992.938251736108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45992.938251736108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45992.938251736108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45992.938251736108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45992.938251736108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45992.938251736108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45992.938251736108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45992.938251736108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45992.938251736108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45992.938251736108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45992.938251736108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45992.938251736108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45992.938251736108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45992.938251736108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45992.938251736108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45992.938251736108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45992.938251736108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45992.938251736108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45992.938251736108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45992.938251736108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45992.938251736108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45992.938251736108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45992.938251736108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45992.938251736108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45992.938251736108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45992.938251736108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45992.938251736108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45992.938251736108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45992.938251736108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45992.938251736108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45992.938251736108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45992.938251736108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45992.938251736108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45992.938251736108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45992.938251736108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45992.938251736108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45992.938251736108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45992.938251736108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45992.938251736108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45992.938251736108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45992.938251736108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45992.938251736108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45992.938251736108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45992.938251736108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45992.938251736108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45992.938251736108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45992.938251736108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45992.938251736108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45992.938251736108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45992.938251736108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45992.938251736108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45992.938251736108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45992.938251736108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45992.938251736108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45992.938251736108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45992.938251736108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45992.938251736108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45992.938251736108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45992.938251736108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45992.938251736108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45992.938251736108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45992.938251736108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45992.938251736108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45992.938251736108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45992.938251736108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45992.938251736108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45992.938251736108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45992.938251736108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45992.938251736108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45992.938251736108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45992.938251736108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45992.938251736108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45992.938251736108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45992.938251736108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45992.938251736108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45992.938251736108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45992.938251736108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45992.938251736108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45992.938251736108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45992.938251736108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45992.938251736108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45992.938251736108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45992.938251736108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45992.938251736108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45992.938251736108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45992.938251736108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45992.938251736108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45992.938251736108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45992.938251736108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45992.938251736108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45992.938251736108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45992.938251736108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45992.938251736108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45992.938251736108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45992.938251736108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45992.938251736108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45992.938251736108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45992.938251736108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45992.938251736108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45992.938251736108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45992.938251736108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45992.938251736108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45992.938251736108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45992.938251736108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45992.938251736108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45992.938251736108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45992.938251736108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45992.938251736108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45992.938251736108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45992.938251736108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45992.938251736108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45992.938251736108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45992.938251736108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45992.938251736108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45992.938251736108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45992.938251736108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45992.938251736108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45992.938251736108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45992.938251736108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45992.938251736108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45992.938251736108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45992.938251736108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45992.938251736108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45992.938251736108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45992.938251736108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45992.938251736108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45992.938251736108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45992.938251736108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45992.938251736108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45992.938251736108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45992.938251736108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45992.938251736108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45992.938251736108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45992.938251736108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45992.938251736108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45992.938251736108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45992.938251736108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45992.938251736108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45992.938251736108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45992.938251736108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45992.938251736108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45992.938251736108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45992.938251736108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45992.938251736108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45992.938251736108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45992.938251736108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45992.938251736108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45992.938251736108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45992.938251736108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45992.938251736108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45992.938251736108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45992.938251736108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45992.938251736108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45992.938251736108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45992.938251736108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45992.938251736108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45992.938251736108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45992.938251736108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45992.938251736108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45992.938251736108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45992.938251736108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45992.938251736108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45992.938251736108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45992.938251736108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45992.938251736108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45992.938251736108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45992.938251736108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45992.938251736108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45992.938251736108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45992.938251736108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45992.938251736108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45992.938251736108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45992.938251736108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45992.938251736108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45992.938251736108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45992.938251736108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45992.938251736108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45992.938251736108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45992.938251736108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45992.938251736108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45992.938251736108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45992.938251736108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45992.938251736108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45992.938251736108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45992.938251736108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45992.938251736108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45992.938251736108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45992.938251736108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45992.938251736108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45992.938251736108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45992.938251736108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45992.938251736108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45992.938251736108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45992.938251736108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45992.938251736108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45992.938251736108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45992.938251736108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45992.938251736108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45992.938251736108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45992.938251736108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45992.938251736108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45992.938251736108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45992.938251736108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45992.938251736108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45992.938251736108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45992.938251736108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45992.938251736108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45992.938251736108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45992.938251736108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45992.938251736108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45992.938251736108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45992.938251736108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45992.938251736108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45992.938251736108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45992.938251736108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45992.938251736108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45992.938251736108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45992.938251736108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45992.938251736108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45992.938251736108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45992.938251736108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45992.938251736108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45992.938251736108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45992.938251736108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45992.938251736108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45992.938251736108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45992.938251736108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45992.938251736108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45992.938251736108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45992.938251736108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45992.938251736108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45992.938251736108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45992.938251736108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45992.938251736108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45992.938251736108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45992.938251736108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45992.938251736108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45992.938251736108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45992.938251736108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45992.938251736108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45992.938251736108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45992.938251736108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45992.938251736108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45992.938251736108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45992.938251736108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45992.938251736108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45992.938251736108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45992.938251736108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45992.938251736108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45992.938251736108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45992.938251736108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45992.938251736108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45992.938251736108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45992.938251736108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45992.938251736108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45992.938251736108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45992.938251736108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45992.938251736108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45992.938251736108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45992.938251736108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45992.938251736108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45992.938251736108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45992.938251736108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45992.938251736108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45992.938251736108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45992.938251736108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45992.938251736108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45992.938251736108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45992.938251736108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45992.938251736108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45992.938251736108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45992.938251736108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45992.938251736108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45992.938251736108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45992.938251736108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45992.938251736108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45992.938251736108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45992.938251736108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45992.938251736108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45992.938251736108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45992.938251736108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45992.938251736108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45992.938251736108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45992.938251736108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45992.938251736108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45992.938251736108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45992.938251736108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45992.938251736108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45992.938251736108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45992.938251736108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45992.938251736108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45992.938251736108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45992.938251736108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45992.938251736108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45992.938251736108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45992.938251736108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45992.938251736108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45992.938251736108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45992.938251736108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45992.938251736108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45992.938251736108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45992.938251736108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45992.938251736108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45992.938251736108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45992.938251736108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45992.938251736108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45992.938251736108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45992.938251736108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45992.938251736108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45992.938251736108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45992.938251736108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45992.938251736108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45992.938251736108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45992.938251736108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45992.938251736108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45992.938251736108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45992.938251736108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45992.938251736108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45992.938251736108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45992.938251736108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45992.938251736108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45992.938251736108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45992.938251736108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45992.938251736108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45992.938251736108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45992.938251736108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45992.938251736108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45992.938251736108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45992.938251736108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45992.938251736108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45992.938251736108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45992.938251736108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45992.938251736108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45992.938251736108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45992.938251736108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45992.938251736108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45992.938251736108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45992.938251736108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45992.938251736108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45992.938251736108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45992.938251736108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45992.938251736108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45992.938251736108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45992.938251736108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45992.938251736108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45992.938251736108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45992.938251736108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45992.938251736108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45992.938251736108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45992.938251736108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45992.938251736108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45992.938251736108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45992.938251736108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45992.938251736108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45992.938251736108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45992.938251736108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45992.938251736108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45992.938251736108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45992.938251736108</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45992.938251736108</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2025-12-01T19:31:28Z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