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20" documentId="120_S{2AC9BD13-BADA-5192-A53E-5A8FF88502F6}" xr6:coauthVersionLast="47" xr6:coauthVersionMax="47" xr10:uidLastSave="{D64B9924-BBDB-408D-B968-0223847477AA}"/>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<sst xmlns="http://schemas.openxmlformats.org/spreadsheetml/2006/main" count="180292" uniqueCount="39131">
  <si>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</si>
  <si>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</si>
  <si>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</si>
  <si>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</si>
  <si>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</si>
  <si>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</si>
  <si>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</si>
  <si>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</si>
  <si>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</si>
  <si>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</si>
  <si>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</si>
  <si>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</si>
  <si>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</si>
  <si>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</si>
  <si>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</si>
  <si>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</si>
  <si>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</si>
  <si>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</si>
  <si>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</si>
  <si>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</si>
  <si>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</si>
  <si>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</si>
  <si>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</si>
  <si>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</si>
  <si>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</si>
  <si>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</si>
  <si>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</si>
  <si>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</si>
  <si>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</si>
  <si>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</si>
  <si>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</si>
  <si>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</si>
  <si>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</si>
  <si>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</si>
  <si>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</si>
  <si>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</si>
  <si>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</si>
  <si>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</si>
  <si>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</si>
  <si>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</si>
  <si>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</si>
  <si>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</si>
  <si>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</si>
  <si>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</si>
  <si>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</si>
  <si>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</si>
  <si>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</si>
  <si>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</si>
  <si>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</si>
  <si>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</si>
  <si>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</si>
  <si>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</si>
  <si>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</si>
  <si>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</si>
  <si>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</si>
  <si>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</si>
  <si>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</si>
  <si>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</si>
  <si>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</si>
  <si>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</si>
  <si>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</si>
  <si>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</si>
  <si>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</si>
  <si>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</si>
  <si>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</si>
  <si>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</si>
  <si>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</si>
  <si>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</si>
  <si>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</si>
  <si>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</si>
  <si>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</si>
  <si>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</si>
  <si>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</si>
  <si>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</si>
  <si>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</si>
  <si>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</si>
  <si>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</si>
  <si>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</si>
  <si>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</si>
  <si>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</si>
  <si>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</si>
  <si>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</si>
  <si>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</si>
  <si>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</si>
  <si>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</si>
  <si>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</si>
  <si>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</si>
  <si>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</si>
  <si>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</si>
  <si>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</si>
  <si>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</si>
  <si>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</si>
  <si>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</si>
  <si>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</si>
  <si>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</si>
  <si>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</si>
  <si>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</si>
  <si>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</si>
  <si>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</si>
  <si>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</si>
  <si>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</si>
  <si>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</si>
  <si>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</si>
  <si>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</si>
  <si>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</si>
  <si>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</si>
  <si>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</si>
  <si>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</si>
  <si>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</si>
  <si>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</si>
  <si>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</si>
  <si>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</si>
  <si>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</si>
  <si>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</si>
  <si>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</si>
  <si>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</si>
  <si>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</si>
  <si>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</si>
  <si>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</si>
  <si>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</si>
  <si>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</si>
  <si>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</si>
  <si>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</si>
  <si>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</si>
  <si>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</si>
  <si>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</si>
  <si>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</si>
  <si>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</si>
  <si>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</si>
  <si>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</si>
  <si>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</si>
  <si>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</si>
  <si>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</si>
  <si>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</si>
  <si>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</si>
  <si>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</si>
  <si>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</si>
  <si>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</si>
  <si>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</si>
  <si>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</si>
  <si>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</si>
  <si>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</si>
  <si>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</si>
  <si>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</si>
  <si>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</si>
  <si>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</si>
  <si>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</si>
  <si>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</si>
  <si>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</si>
  <si>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</si>
  <si>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</si>
  <si>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</si>
  <si>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</si>
  <si>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</si>
  <si>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</si>
  <si>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</si>
  <si>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</si>
  <si>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</si>
  <si>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</si>
  <si>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</si>
  <si>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</si>
  <si>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</si>
  <si>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</si>
  <si>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</si>
  <si>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</si>
  <si>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</si>
  <si>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</si>
  <si>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</si>
  <si>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</si>
  <si>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</si>
  <si>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</si>
  <si>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</si>
  <si>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</si>
  <si>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</si>
  <si>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</si>
  <si>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</si>
  <si>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</si>
  <si>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</si>
  <si>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</si>
  <si>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</si>
  <si>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</si>
  <si>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</si>
  <si>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</si>
  <si>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</si>
  <si>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</si>
  <si>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</si>
  <si>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</si>
  <si>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</si>
  <si>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</si>
  <si>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</si>
  <si>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</si>
  <si>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</si>
  <si>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</si>
  <si>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</si>
  <si>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</si>
  <si>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</si>
  <si>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</si>
  <si>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</si>
  <si>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</si>
  <si>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</si>
  <si>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</si>
  <si>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</si>
  <si>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</si>
  <si>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</si>
  <si>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</si>
  <si>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</si>
  <si>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</si>
  <si>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</si>
  <si>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</si>
  <si>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</si>
  <si>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</si>
  <si>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</si>
  <si>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</si>
  <si>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</si>
  <si>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</si>
  <si>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</si>
  <si>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</si>
  <si>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</si>
  <si>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</si>
  <si>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</si>
  <si>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</si>
  <si>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</si>
  <si>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</si>
  <si>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</si>
  <si>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</si>
  <si>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</si>
  <si>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</si>
  <si>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</si>
  <si>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</si>
  <si>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</si>
  <si>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</si>
  <si>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</si>
  <si>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</si>
  <si>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</si>
  <si>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</si>
  <si>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</si>
  <si>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</si>
  <si>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</si>
  <si>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</si>
  <si>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</si>
  <si>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</si>
  <si>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</si>
  <si>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</si>
  <si>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</si>
  <si>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</si>
  <si>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</si>
  <si>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</si>
  <si>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</si>
  <si>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</si>
  <si>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</si>
  <si>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</si>
  <si>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</si>
  <si>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</si>
  <si>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</si>
  <si>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</si>
  <si>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</si>
  <si>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</si>
  <si>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</si>
  <si>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</si>
  <si>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</si>
  <si>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</si>
  <si>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</si>
  <si>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</si>
  <si>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</si>
  <si>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</si>
  <si>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</si>
  <si>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</si>
  <si>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</si>
  <si>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</si>
  <si>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</si>
  <si>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</si>
  <si>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</si>
  <si>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</si>
  <si>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</si>
  <si>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</si>
  <si>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</si>
  <si>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</si>
  <si>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</si>
  <si>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</si>
  <si>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</si>
  <si>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</si>
  <si>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</si>
  <si>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</si>
  <si>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</si>
  <si>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</si>
  <si>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</si>
  <si>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</si>
  <si>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</si>
  <si>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</si>
  <si>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</si>
  <si>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</si>
  <si>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</si>
  <si>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</si>
  <si>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</si>
  <si>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</si>
  <si>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</si>
  <si>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</si>
  <si>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</si>
  <si>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</si>
  <si>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</si>
  <si>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</si>
  <si>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</si>
  <si>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</si>
  <si>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</si>
  <si>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</si>
  <si>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</si>
  <si>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</si>
  <si>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</si>
  <si>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</si>
  <si>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</si>
  <si>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</si>
  <si>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</si>
  <si>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</si>
  <si>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</si>
  <si>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</si>
  <si>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</si>
  <si>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</si>
  <si>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</si>
  <si>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</si>
  <si>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</si>
  <si>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</si>
  <si>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</si>
  <si>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</si>
  <si>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</si>
  <si>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</si>
  <si>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</si>
  <si>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</si>
  <si>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</si>
  <si>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</si>
  <si>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</si>
  <si>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</si>
  <si>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</si>
  <si>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</si>
  <si>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</si>
  <si>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</si>
  <si>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</si>
  <si>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</si>
  <si>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</si>
  <si>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</si>
  <si>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</si>
  <si>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</si>
  <si>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</si>
  <si>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</si>
  <si>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</si>
  <si>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</si>
  <si>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</si>
  <si>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</si>
  <si>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</si>
  <si>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</si>
  <si>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</si>
  <si>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</si>
  <si>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</si>
  <si>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</si>
  <si>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</si>
  <si>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</si>
  <si>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</si>
  <si>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</si>
  <si>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</si>
  <si>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</si>
  <si>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</si>
  <si>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</si>
  <si>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</si>
  <si>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</si>
  <si>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</si>
  <si>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</si>
  <si>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</si>
  <si>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</si>
  <si>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</si>
  <si>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</si>
  <si>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</si>
  <si>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</si>
  <si>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</si>
  <si>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</si>
  <si>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</si>
  <si>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</si>
  <si>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</si>
  <si>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</si>
  <si>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</si>
  <si>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</si>
  <si>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</si>
  <si>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</si>
  <si>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</si>
  <si>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</si>
  <si>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</si>
  <si>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</si>
  <si>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</si>
  <si>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</si>
  <si>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</si>
  <si>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</si>
  <si>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</si>
  <si>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</si>
  <si>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</si>
  <si>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</si>
  <si>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</si>
  <si>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</si>
  <si>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</si>
  <si>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</si>
  <si>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</si>
  <si>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</si>
  <si>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</si>
  <si>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</si>
  <si>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</si>
  <si>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</si>
  <si>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</si>
  <si>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</si>
  <si>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</si>
  <si>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</si>
  <si>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</si>
  <si>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</si>
  <si>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</si>
  <si>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</si>
  <si>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</si>
  <si>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</si>
  <si>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</si>
  <si>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</si>
  <si>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</si>
  <si>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</si>
  <si>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</si>
  <si>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</si>
  <si>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</si>
  <si>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</si>
  <si>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</si>
  <si>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</si>
  <si>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</si>
  <si>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</si>
  <si>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</si>
  <si>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</si>
  <si>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</si>
  <si>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</si>
  <si>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</si>
  <si>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</si>
  <si>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</si>
  <si>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</si>
  <si>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</si>
  <si>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</si>
  <si>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</si>
  <si>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</si>
  <si>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</si>
  <si>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</si>
  <si>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</si>
  <si>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</si>
  <si>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</si>
  <si>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</si>
  <si>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</si>
  <si>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</si>
  <si>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</si>
  <si>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</si>
  <si>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</si>
  <si>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</si>
  <si>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</si>
  <si>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</si>
  <si>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</si>
  <si>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</si>
  <si>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</si>
  <si>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</si>
  <si>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</si>
  <si>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</si>
  <si>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</si>
  <si>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</si>
  <si>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</si>
  <si>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</si>
  <si>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</si>
  <si>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</si>
  <si>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</si>
  <si>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</si>
  <si>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</si>
  <si>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</si>
  <si>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</si>
  <si>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</si>
  <si>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</si>
  <si>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</si>
  <si>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</si>
  <si>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</si>
  <si>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</si>
  <si>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</si>
  <si>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</si>
  <si>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</si>
  <si>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</si>
  <si>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</si>
  <si>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</si>
  <si>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</si>
  <si>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</si>
  <si>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</si>
  <si>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</si>
  <si>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</si>
  <si>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</si>
  <si>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</si>
  <si>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</si>
  <si>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</si>
  <si>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</si>
  <si>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</si>
  <si>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</si>
  <si>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</si>
  <si>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</si>
  <si>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</si>
  <si>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</si>
  <si>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</si>
  <si>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</si>
  <si>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</si>
  <si>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</si>
  <si>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</si>
  <si>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</si>
  <si>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</si>
  <si>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</si>
  <si>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</si>
  <si>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</si>
  <si>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</si>
  <si>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</si>
  <si>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</si>
  <si>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</si>
  <si>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</si>
  <si>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</si>
  <si>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</si>
  <si>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</si>
  <si>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</si>
  <si>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</si>
  <si>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</si>
  <si>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</si>
  <si>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</si>
  <si>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</si>
  <si>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</si>
  <si>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</si>
  <si>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</si>
  <si>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</si>
  <si>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</si>
  <si>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</si>
  <si>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</si>
  <si>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</si>
  <si>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</si>
  <si>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</si>
  <si>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</si>
  <si>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</si>
  <si>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</si>
  <si>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</si>
  <si>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</si>
  <si>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</si>
  <si>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</si>
  <si>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</si>
  <si>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</si>
  <si>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</si>
  <si>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</si>
  <si>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</si>
  <si>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</si>
  <si>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</si>
  <si>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</si>
  <si>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</si>
  <si>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</si>
  <si>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</si>
  <si>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</si>
  <si>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</si>
  <si>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</si>
  <si>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</si>
  <si>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</si>
  <si>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</si>
  <si>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</si>
  <si>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</si>
  <si>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</si>
  <si>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</si>
  <si>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</si>
  <si>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</si>
  <si>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</si>
  <si>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</si>
  <si>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</si>
  <si>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</si>
  <si>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</si>
  <si>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</si>
  <si>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</si>
  <si>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</si>
  <si>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</si>
  <si>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</si>
  <si>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</si>
  <si>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</si>
  <si>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</si>
  <si>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</si>
  <si>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</si>
  <si>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</si>
  <si>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</si>
  <si>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</si>
  <si>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</si>
  <si>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</si>
  <si>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</si>
  <si>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</si>
  <si>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</si>
  <si>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</si>
  <si>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</si>
  <si>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</si>
  <si>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</si>
  <si>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</si>
  <si>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</si>
  <si>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</si>
  <si>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</si>
  <si>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</si>
  <si>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</si>
  <si>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</si>
  <si>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</si>
  <si>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</si>
  <si>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</si>
  <si>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</si>
  <si>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</si>
  <si>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</si>
  <si>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</si>
  <si>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</si>
  <si>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</si>
  <si>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</si>
  <si>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</si>
  <si>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</si>
  <si>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</si>
  <si>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</si>
  <si>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</si>
  <si>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</si>
  <si>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</si>
  <si>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</si>
  <si>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</si>
  <si>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</si>
  <si>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</si>
  <si>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</si>
  <si>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</si>
  <si>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</si>
  <si>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</si>
  <si>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</si>
  <si>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</si>
  <si>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</si>
  <si>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</si>
  <si>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</si>
  <si>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</si>
  <si>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</si>
  <si>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</si>
  <si>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</si>
  <si>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</si>
  <si>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</si>
  <si>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</si>
  <si>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</si>
  <si>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</si>
  <si>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</si>
  <si>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</si>
  <si>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</si>
  <si>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</si>
  <si>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</si>
  <si>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</si>
  <si>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</si>
  <si>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</si>
  <si>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</si>
  <si>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</si>
  <si>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</si>
  <si>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</si>
  <si>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</si>
  <si>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</si>
  <si>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</si>
  <si>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</si>
  <si>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</si>
  <si>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</si>
  <si>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</si>
  <si>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</si>
  <si>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</si>
  <si>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</si>
  <si>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</si>
  <si>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</si>
  <si>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</si>
  <si>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</si>
  <si>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</si>
  <si>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</si>
  <si>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</si>
  <si>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</si>
  <si>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</si>
  <si>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</si>
  <si>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</si>
  <si>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</si>
  <si>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</si>
  <si>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</si>
  <si>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</si>
  <si>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</si>
  <si>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</si>
  <si>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</si>
  <si>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</si>
  <si>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</si>
  <si>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</si>
  <si>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</si>
  <si>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</si>
  <si>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</si>
  <si>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</si>
  <si>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</si>
  <si>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</si>
  <si>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</si>
  <si>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</si>
  <si>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</si>
  <si>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</si>
  <si>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</si>
  <si>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</si>
  <si>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</si>
  <si>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</si>
  <si>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</si>
  <si>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</si>
  <si>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</si>
  <si>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</si>
  <si>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</si>
  <si>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</si>
  <si>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</si>
  <si>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</si>
  <si>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</si>
  <si>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</si>
  <si>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</si>
  <si>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</si>
  <si>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</si>
  <si>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</si>
  <si>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</si>
  <si>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</si>
  <si>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</si>
  <si>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</si>
  <si>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</si>
  <si>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</si>
  <si>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</si>
  <si>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</si>
  <si>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</si>
  <si>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</si>
  <si>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</si>
  <si>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</si>
  <si>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</si>
  <si>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</si>
  <si>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</si>
  <si>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</si>
  <si>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</si>
  <si>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</si>
  <si>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</si>
  <si>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</si>
  <si>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</si>
  <si>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</si>
  <si>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</si>
  <si>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</si>
  <si>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</si>
  <si>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</si>
  <si>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</si>
  <si>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</si>
  <si>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</si>
  <si>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</si>
  <si>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</si>
  <si>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</si>
  <si>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</si>
  <si>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</si>
  <si>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</si>
  <si>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</si>
  <si>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</si>
  <si>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</si>
  <si>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</si>
  <si>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</si>
  <si>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</si>
  <si>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</si>
  <si>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</si>
  <si>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</si>
  <si>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</si>
  <si>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</si>
  <si>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</si>
  <si>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</si>
  <si>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</si>
  <si>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</si>
  <si>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</si>
  <si>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</si>
  <si>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</si>
  <si>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</si>
  <si>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</si>
  <si>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</si>
  <si>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</si>
  <si>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</si>
  <si>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</si>
  <si>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</si>
  <si>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</si>
  <si>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</si>
  <si>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</si>
  <si>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</si>
  <si>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</si>
  <si>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</si>
  <si>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</si>
  <si>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</si>
  <si>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</si>
  <si>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</si>
  <si>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</si>
  <si>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</si>
  <si>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</si>
  <si>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</si>
  <si>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</si>
  <si>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</si>
  <si>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</si>
  <si>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</si>
  <si>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</si>
  <si>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</si>
  <si>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</si>
  <si>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</si>
  <si>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</si>
  <si>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</si>
  <si>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</si>
  <si>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</si>
  <si>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</si>
  <si>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</si>
  <si>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</si>
  <si>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</si>
  <si>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</si>
  <si>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</si>
  <si>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</si>
  <si>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</si>
  <si>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</si>
  <si>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</si>
  <si>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</si>
  <si>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</si>
  <si>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</si>
  <si>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</si>
  <si>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</si>
  <si>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</si>
  <si>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</si>
  <si>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</si>
  <si>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</si>
  <si>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</si>
  <si>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</si>
  <si>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</si>
  <si>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</si>
  <si>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</si>
  <si>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</si>
  <si>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</si>
  <si>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</si>
  <si>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</si>
  <si>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</si>
  <si>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</si>
  <si>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</si>
  <si>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</si>
  <si>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</si>
  <si>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</si>
  <si>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</si>
  <si>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</si>
  <si>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</si>
  <si>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</si>
  <si>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</si>
  <si>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</si>
  <si>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</si>
  <si>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</si>
  <si>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</si>
  <si>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</si>
  <si>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</si>
  <si>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</si>
  <si>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</si>
  <si>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</si>
  <si>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</si>
  <si>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</si>
  <si>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</si>
  <si>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</si>
  <si>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</si>
  <si>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</si>
  <si>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</si>
  <si>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</si>
  <si>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</si>
  <si>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</si>
  <si>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</si>
  <si>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</si>
  <si>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</si>
  <si>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</si>
  <si>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</si>
  <si>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</si>
  <si>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</si>
  <si>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</si>
  <si>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</si>
  <si>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</si>
  <si>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</si>
  <si>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</si>
  <si>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</si>
  <si>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</si>
  <si>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</si>
  <si>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</si>
  <si>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</si>
  <si>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</si>
  <si>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</si>
  <si>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</si>
  <si>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</si>
  <si>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</si>
  <si>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</si>
  <si>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</si>
  <si>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</si>
  <si>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</si>
  <si>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</si>
  <si>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</si>
  <si>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</si>
  <si>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</si>
  <si>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</si>
  <si>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</si>
  <si>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</si>
  <si>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</si>
  <si>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</si>
  <si>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</si>
  <si>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</si>
  <si>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</si>
  <si>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</si>
  <si>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</si>
  <si>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</si>
  <si>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</si>
  <si>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</si>
  <si>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</si>
  <si>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</si>
  <si>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</si>
  <si>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</si>
  <si>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</si>
  <si>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</si>
  <si>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</si>
  <si>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</si>
  <si>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</si>
  <si>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</si>
  <si>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</si>
  <si>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</si>
  <si>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</si>
  <si>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</si>
  <si>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</si>
  <si>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</si>
  <si>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</si>
  <si>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</si>
  <si>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</si>
  <si>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</si>
  <si>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</si>
  <si>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</si>
  <si>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</si>
  <si>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</si>
  <si>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</si>
  <si>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</si>
  <si>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</si>
  <si>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</si>
  <si>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</si>
  <si>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</si>
  <si>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</si>
  <si>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</si>
  <si>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</si>
  <si>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</si>
  <si>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</si>
  <si>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</si>
  <si>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</si>
  <si>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</si>
  <si>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</si>
  <si>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</si>
  <si>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</si>
  <si>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</si>
  <si>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</si>
  <si>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</si>
  <si>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</si>
  <si>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</si>
  <si>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</si>
  <si>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</si>
  <si>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</si>
  <si>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</si>
  <si>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</si>
  <si>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</si>
  <si>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</si>
  <si>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</si>
  <si>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</si>
  <si>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</si>
  <si>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</si>
  <si>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</si>
  <si>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</si>
  <si>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</si>
  <si>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</si>
  <si>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</si>
  <si>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</si>
  <si>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</si>
  <si>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</si>
  <si>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</si>
  <si>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</si>
  <si>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</si>
  <si>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</si>
  <si>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</si>
  <si>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</si>
  <si>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</si>
  <si>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</si>
  <si>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</si>
  <si>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</si>
  <si>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</si>
  <si>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</si>
  <si>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</si>
  <si>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</si>
  <si>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</si>
  <si>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</si>
  <si>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</si>
  <si>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</si>
  <si>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</si>
  <si>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</si>
  <si>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</si>
  <si>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</si>
  <si>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</si>
  <si>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</si>
  <si>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</si>
  <si>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</si>
  <si>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</si>
  <si>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</si>
  <si>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</si>
  <si>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</si>
  <si>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</si>
  <si>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</si>
  <si>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</si>
  <si>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</si>
  <si>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</si>
  <si>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</si>
  <si>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</si>
  <si>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</si>
  <si>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</si>
  <si>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</si>
  <si>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</si>
  <si>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</si>
  <si>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</si>
  <si>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</si>
  <si>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</si>
  <si>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</si>
  <si>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</si>
  <si>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</si>
  <si>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</si>
  <si>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</si>
  <si>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</si>
  <si>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</si>
  <si>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</si>
  <si>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</si>
  <si>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</si>
  <si>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</si>
  <si>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</si>
  <si>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</si>
  <si>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</si>
  <si>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</si>
  <si>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</si>
  <si>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</si>
  <si>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</si>
  <si>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</si>
  <si>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</si>
  <si>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</si>
  <si>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</si>
  <si>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</si>
  <si>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</si>
  <si>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</si>
  <si>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</si>
  <si>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</si>
  <si>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</si>
  <si>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</si>
  <si>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</si>
  <si>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</si>
  <si>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</si>
  <si>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</si>
  <si>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</si>
  <si>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</si>
  <si>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</si>
  <si>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</si>
  <si>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</si>
  <si>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</si>
  <si>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</si>
  <si>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</si>
  <si>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</si>
  <si>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</si>
  <si>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</si>
  <si>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</si>
  <si>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</si>
  <si>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</si>
  <si>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</si>
  <si>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</si>
  <si>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</si>
  <si>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</si>
  <si>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</si>
  <si>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</si>
  <si>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</si>
  <si>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</si>
  <si>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</si>
  <si>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</si>
  <si>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</si>
  <si>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</si>
  <si>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</si>
  <si>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</si>
  <si>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</si>
  <si>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</si>
  <si>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</si>
  <si>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</si>
  <si>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</si>
  <si>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</si>
  <si>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</si>
  <si>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</si>
  <si>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</si>
  <si>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</si>
  <si>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</si>
  <si>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</si>
  <si>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</si>
  <si>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</si>
  <si>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</si>
  <si>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</si>
  <si>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</si>
  <si>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</si>
  <si>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</si>
  <si>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</si>
  <si>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</si>
  <si>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</si>
  <si>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</si>
  <si>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</si>
  <si>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</si>
  <si>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</si>
  <si>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</si>
  <si>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</si>
  <si>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</si>
  <si>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</si>
  <si>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</si>
  <si>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</si>
  <si>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</si>
  <si>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</si>
  <si>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</si>
  <si>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</si>
  <si>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</si>
  <si>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</si>
  <si>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</si>
  <si>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</si>
  <si>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</si>
  <si>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</si>
  <si>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</si>
  <si>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</si>
  <si>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</si>
  <si>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</si>
  <si>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</si>
  <si>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</si>
  <si>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</si>
  <si>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</si>
  <si>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</si>
  <si>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</si>
  <si>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</si>
  <si>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</si>
  <si>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</si>
  <si>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</si>
  <si>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</si>
  <si>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</si>
  <si>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</si>
  <si>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</si>
  <si>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</si>
  <si>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</si>
  <si>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</si>
  <si>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</si>
  <si>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</si>
  <si>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</si>
  <si>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</si>
  <si>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</si>
  <si>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</si>
  <si>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</si>
  <si>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</si>
  <si>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</si>
  <si>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</si>
  <si>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</si>
  <si>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</si>
  <si>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</si>
  <si>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</si>
  <si>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</si>
  <si>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</si>
  <si>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</si>
  <si>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</si>
  <si>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</si>
  <si>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</si>
  <si>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</si>
  <si>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</si>
  <si>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</si>
  <si>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</si>
  <si>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</si>
  <si>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</si>
  <si>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</si>
  <si>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</si>
  <si>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</si>
  <si>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</si>
  <si>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</si>
  <si>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</si>
  <si>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</si>
  <si>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</si>
  <si>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</si>
  <si>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</si>
  <si>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</si>
  <si>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</si>
  <si>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</si>
  <si>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</si>
  <si>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</si>
  <si>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</si>
  <si>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</si>
  <si>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</si>
  <si>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</si>
  <si>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</si>
  <si>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</si>
  <si>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</si>
  <si>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</si>
  <si>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</si>
  <si>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</si>
  <si>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</si>
  <si>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</si>
  <si>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</si>
  <si>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</si>
  <si>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</si>
  <si>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</si>
  <si>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</si>
  <si>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</si>
  <si>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</si>
  <si>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</si>
  <si>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</si>
  <si>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</si>
  <si>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</si>
  <si>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</si>
  <si>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</si>
  <si>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</si>
  <si>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</si>
  <si>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</si>
  <si>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</si>
  <si>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</si>
  <si>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</si>
  <si>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</si>
  <si>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</si>
  <si>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</si>
  <si>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</si>
  <si>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</si>
  <si>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</si>
  <si>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</si>
  <si>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</si>
  <si>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</si>
  <si>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</si>
  <si>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</si>
  <si>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</si>
  <si>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</si>
  <si>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</si>
  <si>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</si>
  <si>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</si>
  <si>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</si>
  <si>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</si>
  <si>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</si>
  <si>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</si>
  <si>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</si>
  <si>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</si>
  <si>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</si>
  <si>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</si>
  <si>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</si>
  <si>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</si>
  <si>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</si>
  <si>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</si>
  <si>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</si>
  <si>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</si>
  <si>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</si>
  <si>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</si>
  <si>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</si>
  <si>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</si>
  <si>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</si>
  <si>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</si>
  <si>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</si>
  <si>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</si>
  <si>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</si>
  <si>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</si>
  <si>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</si>
  <si>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</si>
  <si>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</si>
  <si>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</si>
  <si>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</si>
  <si>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</si>
  <si>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</si>
  <si>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</si>
  <si>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</si>
  <si>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</si>
  <si>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</si>
  <si>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</si>
  <si>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</si>
  <si>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</si>
  <si>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</si>
  <si>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</si>
  <si>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</si>
  <si>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</si>
  <si>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</si>
  <si>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</si>
  <si>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</si>
  <si>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</si>
  <si>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</si>
  <si>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</si>
  <si>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</si>
  <si>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</si>
  <si>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</si>
  <si>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</si>
  <si>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</si>
  <si>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</si>
  <si>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</si>
  <si>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</si>
  <si>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</si>
  <si>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</si>
  <si>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</si>
  <si>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</si>
  <si>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</si>
  <si>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</si>
  <si>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</si>
  <si>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</si>
  <si>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</si>
  <si>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</si>
  <si>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</si>
  <si>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</si>
  <si>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</si>
  <si>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</si>
  <si>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</si>
  <si>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</si>
  <si>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</si>
  <si>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</si>
  <si>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</si>
  <si>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</si>
  <si>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</si>
  <si>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</si>
  <si>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</si>
  <si>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</si>
  <si>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</si>
  <si>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</si>
  <si>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</si>
  <si>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</si>
  <si>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</si>
  <si>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</si>
  <si>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</si>
  <si>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</si>
  <si>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</si>
  <si>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</si>
  <si>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</si>
  <si>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</si>
  <si>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</si>
  <si>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</si>
  <si>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</si>
  <si>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</si>
  <si>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</si>
  <si>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</si>
  <si>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</si>
  <si>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</si>
  <si>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</si>
  <si>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</si>
  <si>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</si>
  <si>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</si>
  <si>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</si>
  <si>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</si>
  <si>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</si>
  <si>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</si>
  <si>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</si>
  <si>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</si>
  <si>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</si>
  <si>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</si>
  <si>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</si>
  <si>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</si>
  <si>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</si>
  <si>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</si>
  <si>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</si>
  <si>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</si>
  <si>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</si>
  <si>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</si>
  <si>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</si>
  <si>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</si>
  <si>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</si>
  <si>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</si>
  <si>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</si>
  <si>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</si>
  <si>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</si>
  <si>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</si>
  <si>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</si>
  <si>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</si>
  <si>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</si>
  <si>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</si>
  <si>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</si>
  <si>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</si>
  <si>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</si>
  <si>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</si>
  <si>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</si>
  <si>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</si>
  <si>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</si>
  <si>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</si>
  <si>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</si>
  <si>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</si>
  <si>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</si>
  <si>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</si>
  <si>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</si>
  <si>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</si>
  <si>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</si>
  <si>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</si>
  <si>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</si>
  <si>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</si>
  <si>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</si>
  <si>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</si>
  <si>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</si>
  <si>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</si>
  <si>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</si>
  <si>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</si>
  <si>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</si>
  <si>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</si>
  <si>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</si>
  <si>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</si>
  <si>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</si>
  <si>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</si>
  <si>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</si>
  <si>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</si>
  <si>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</si>
  <si>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</si>
  <si>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</si>
  <si>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</si>
  <si>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</si>
  <si>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</si>
  <si>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</si>
  <si>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</si>
  <si>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</si>
  <si>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</si>
  <si>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</si>
  <si>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</si>
  <si>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</si>
  <si>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</si>
  <si>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</si>
  <si>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</si>
  <si>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</si>
  <si>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</si>
  <si>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</si>
  <si>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</si>
  <si>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</si>
  <si>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</si>
  <si>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</si>
  <si>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</si>
  <si>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</si>
  <si>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</si>
  <si>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</si>
  <si>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</si>
  <si>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</si>
  <si>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</si>
  <si>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</si>
  <si>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</si>
  <si>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</si>
  <si>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</si>
  <si>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</si>
  <si>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</si>
  <si>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</si>
  <si>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</si>
  <si>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</si>
  <si>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</si>
  <si>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</si>
  <si>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</si>
  <si>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</si>
  <si>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</si>
  <si>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</si>
  <si>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</si>
  <si>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</si>
  <si>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</si>
  <si>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</si>
  <si>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</si>
  <si>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</si>
  <si>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</si>
  <si>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</si>
  <si>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</si>
  <si>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</si>
  <si>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</si>
  <si>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</si>
  <si>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</si>
  <si>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</si>
  <si>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</si>
  <si>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</si>
  <si>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</si>
  <si>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</si>
  <si>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</si>
  <si>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</si>
  <si>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</si>
  <si>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</si>
  <si>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</si>
  <si>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</si>
  <si>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</si>
  <si>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</si>
  <si>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</si>
  <si>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</si>
  <si>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</si>
  <si>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</si>
  <si>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</si>
  <si>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</si>
  <si>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</si>
  <si>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</si>
  <si>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</si>
  <si>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</si>
  <si>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</si>
  <si>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</si>
  <si>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</si>
  <si>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</si>
  <si>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</si>
  <si>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</si>
  <si>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</si>
  <si>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</si>
  <si>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</si>
  <si>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</si>
  <si>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</si>
  <si>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</si>
  <si>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</si>
  <si>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</si>
  <si>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</si>
  <si>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</si>
  <si>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</si>
  <si>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</si>
  <si>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</si>
  <si>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</si>
  <si>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</si>
  <si>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</si>
  <si>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</si>
  <si>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</si>
  <si>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</si>
  <si>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</si>
  <si>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</si>
  <si>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</si>
  <si>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</si>
  <si>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</si>
  <si>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</si>
  <si>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</si>
  <si>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</si>
  <si>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</si>
  <si>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</si>
  <si>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</si>
  <si>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</si>
  <si>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</si>
  <si>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</si>
  <si>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</si>
  <si>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</si>
  <si>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</si>
  <si>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</si>
  <si>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</si>
  <si>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</si>
  <si>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</si>
  <si>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</si>
  <si>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</si>
  <si>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</si>
  <si>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</si>
  <si>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</si>
  <si>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</si>
  <si>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</si>
  <si>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</si>
  <si>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</si>
  <si>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</si>
  <si>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</si>
  <si>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</si>
  <si>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</si>
  <si>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</si>
  <si>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</si>
  <si>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</si>
  <si>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</si>
  <si>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</si>
  <si>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</si>
  <si>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</si>
  <si>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</si>
  <si>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</si>
  <si>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</si>
  <si>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</si>
  <si>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</si>
  <si>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</si>
  <si>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</si>
  <si>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</si>
  <si>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</si>
  <si>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</si>
  <si>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</si>
  <si>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</si>
  <si>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</si>
  <si>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</si>
  <si>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</si>
  <si>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</si>
  <si>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</si>
  <si>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</si>
  <si>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</si>
  <si>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</si>
  <si>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</si>
  <si>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</si>
  <si>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</si>
  <si>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</si>
  <si>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</si>
  <si>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</si>
  <si>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</si>
  <si>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</si>
  <si>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</si>
  <si>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</si>
  <si>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</si>
  <si>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</si>
  <si>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</si>
  <si>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</si>
  <si>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</si>
  <si>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</si>
  <si>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</si>
  <si>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</si>
  <si>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</si>
  <si>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</si>
  <si>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</si>
  <si>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</si>
  <si>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</si>
  <si>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</si>
  <si>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</si>
  <si>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</si>
  <si>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</si>
  <si>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</si>
  <si>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</si>
  <si>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</si>
  <si>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</si>
  <si>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</si>
  <si>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</si>
  <si>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</si>
  <si>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</si>
  <si>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</si>
  <si>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</si>
  <si>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</si>
  <si>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</si>
  <si>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</si>
  <si>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</si>
  <si>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</si>
  <si>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</si>
  <si>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</si>
  <si>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</si>
  <si>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</si>
  <si>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</si>
  <si>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</si>
  <si>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</si>
  <si>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</si>
  <si>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</si>
  <si>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</si>
  <si>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</si>
  <si>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</si>
  <si>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</si>
  <si>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</si>
  <si>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</si>
  <si>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</si>
  <si>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</si>
  <si>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</si>
  <si>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</si>
  <si>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</si>
  <si>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</si>
  <si>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</si>
  <si>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</si>
  <si>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</si>
  <si>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</si>
  <si>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</si>
  <si>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</si>
  <si>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</si>
  <si>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</si>
  <si>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</si>
  <si>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</si>
  <si>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</si>
  <si>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</si>
  <si>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</si>
  <si>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</si>
  <si>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</si>
  <si>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</si>
  <si>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</si>
  <si>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</si>
  <si>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</si>
  <si>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</si>
  <si>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</si>
  <si>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</si>
  <si>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</si>
  <si>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</si>
  <si>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</si>
  <si>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</si>
  <si>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</si>
  <si>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</si>
  <si>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</si>
  <si>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</si>
  <si>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</si>
  <si>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</si>
  <si>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</si>
  <si>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</si>
  <si>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</si>
  <si>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</si>
  <si>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</si>
  <si>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</si>
  <si>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</si>
  <si>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</si>
  <si>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</si>
  <si>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</si>
  <si>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</si>
  <si>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</si>
  <si>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</si>
  <si>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</si>
  <si>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</si>
  <si>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</si>
  <si>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</si>
  <si>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</si>
  <si>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</si>
  <si>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</si>
  <si>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</si>
  <si>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</si>
  <si>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</si>
  <si>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</si>
  <si>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</si>
  <si>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</si>
  <si>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</si>
  <si>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</si>
  <si>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</si>
  <si>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</si>
  <si>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</si>
  <si>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</si>
  <si>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</si>
  <si>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</si>
  <si>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</si>
  <si>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</si>
  <si>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</si>
  <si>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</si>
  <si>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</si>
  <si>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</si>
  <si>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</si>
  <si>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</si>
  <si>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</si>
  <si>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</si>
  <si>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</si>
  <si>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</si>
  <si>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</si>
  <si>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</si>
  <si>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</si>
  <si>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</si>
  <si>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</si>
  <si>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</si>
  <si>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</si>
  <si>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</si>
  <si>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</si>
  <si>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</si>
  <si>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</si>
  <si>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</si>
  <si>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</si>
  <si>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</si>
  <si>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</si>
  <si>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</si>
  <si>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</si>
  <si>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</si>
  <si>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</si>
  <si>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</si>
  <si>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</si>
  <si>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</si>
  <si>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</si>
  <si>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</si>
  <si>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</si>
  <si>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</si>
  <si>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</si>
  <si>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</si>
  <si>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</si>
  <si>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</si>
  <si>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</si>
  <si>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</si>
  <si>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</si>
  <si>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</si>
  <si>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</si>
  <si>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</si>
  <si>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</si>
  <si>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</si>
  <si>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</si>
  <si>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</si>
  <si>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</si>
  <si>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</si>
  <si>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</si>
  <si>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</si>
  <si>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</si>
  <si>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</si>
  <si>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</si>
  <si>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</si>
  <si>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</si>
  <si>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</si>
  <si>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</si>
  <si>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</si>
  <si>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</si>
  <si>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</si>
  <si>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</si>
  <si>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</si>
  <si>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</si>
  <si>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</si>
  <si>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</si>
  <si>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</si>
  <si>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</si>
  <si>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</si>
  <si>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</si>
  <si>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</si>
  <si>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</si>
  <si>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</si>
  <si>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</si>
  <si>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</si>
  <si>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</si>
  <si>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</si>
  <si>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</si>
  <si>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</si>
  <si>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</si>
  <si>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</si>
  <si>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</si>
  <si>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</si>
  <si>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</si>
  <si>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</si>
  <si>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</si>
  <si>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</si>
  <si>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</si>
  <si>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</si>
  <si>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</si>
  <si>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</si>
  <si>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</si>
  <si>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</si>
  <si>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</si>
  <si>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</si>
  <si>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</si>
  <si>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</si>
  <si>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</si>
  <si>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</si>
  <si>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</si>
  <si>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</si>
  <si>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</si>
  <si>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</si>
  <si>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</si>
  <si>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</si>
  <si>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</si>
  <si>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</si>
  <si>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</si>
  <si>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</si>
  <si>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</si>
  <si>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</si>
  <si>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</si>
  <si>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</si>
  <si>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</si>
  <si>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</si>
  <si>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</si>
  <si>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</si>
  <si>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</si>
  <si>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</si>
  <si>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</si>
  <si>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</si>
  <si>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</si>
  <si>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</si>
  <si>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</si>
  <si>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</si>
  <si>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</si>
  <si>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</si>
  <si>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</si>
  <si>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</si>
  <si>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</si>
  <si>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</si>
  <si>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</si>
  <si>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</si>
  <si>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</si>
  <si>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</si>
  <si>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</si>
  <si>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</si>
  <si>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</si>
  <si>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</si>
  <si>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</si>
  <si>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</si>
  <si>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</si>
  <si>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</si>
  <si>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</si>
  <si>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</si>
  <si>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</si>
  <si>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</si>
  <si>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</si>
  <si>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</si>
  <si>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</si>
  <si>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</si>
  <si>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</si>
  <si>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</si>
  <si>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</si>
  <si>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</si>
  <si>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</si>
  <si>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</si>
  <si>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</si>
  <si>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</si>
  <si>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</si>
  <si>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</si>
  <si>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</si>
  <si>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</si>
  <si>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</si>
  <si>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</si>
  <si>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</si>
  <si>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</si>
  <si>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</si>
  <si>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</si>
  <si>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</si>
  <si>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</si>
  <si>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</si>
  <si>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</si>
  <si>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</si>
  <si>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</si>
  <si>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</si>
  <si>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</si>
  <si>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</si>
  <si>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</si>
  <si>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</si>
  <si>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</si>
  <si>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</si>
  <si>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</si>
  <si>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</si>
  <si>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</si>
  <si>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</si>
  <si>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</si>
  <si>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</si>
  <si>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</si>
  <si>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</si>
  <si>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</si>
  <si>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</si>
  <si>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</si>
  <si>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</si>
  <si>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</si>
  <si>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</si>
  <si>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</si>
  <si>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</si>
  <si>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</si>
  <si>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</si>
  <si>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</si>
  <si>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</si>
  <si>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</si>
  <si>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</si>
  <si>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</si>
  <si>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</si>
  <si>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</si>
  <si>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</si>
  <si>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</si>
  <si>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</si>
  <si>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</si>
  <si>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</si>
  <si>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</si>
  <si>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</si>
  <si>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</si>
  <si>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</si>
  <si>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</si>
  <si>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</si>
  <si>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</si>
  <si>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</si>
  <si>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</si>
  <si>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</si>
  <si>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</si>
  <si>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</si>
  <si>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</si>
  <si>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</si>
  <si>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</si>
  <si>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</si>
  <si>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</si>
  <si>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</si>
  <si>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</si>
  <si>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</si>
  <si>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</si>
  <si>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</si>
  <si>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</si>
  <si>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</si>
  <si>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</si>
  <si>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</si>
  <si>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</si>
  <si>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</si>
  <si>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</si>
  <si>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</si>
  <si>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</si>
  <si>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</si>
  <si>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</si>
  <si>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</si>
  <si>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</si>
  <si>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</si>
  <si>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</si>
  <si>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</si>
  <si>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</si>
  <si>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</si>
  <si>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</si>
  <si>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</si>
  <si>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</si>
  <si>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</si>
  <si>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</si>
  <si>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</si>
  <si>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</si>
  <si>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</si>
  <si>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</si>
  <si>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</si>
  <si>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</si>
  <si>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</si>
  <si>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</si>
  <si>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</si>
  <si>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</si>
  <si>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</si>
  <si>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</si>
  <si>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</si>
  <si>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</si>
  <si>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</si>
  <si>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</si>
  <si>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</si>
  <si>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</si>
  <si>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</si>
  <si>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</si>
  <si>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</si>
  <si>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</si>
  <si>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</si>
  <si>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</si>
  <si>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</si>
  <si>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</si>
  <si>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</si>
  <si>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</si>
  <si>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</si>
  <si>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</si>
  <si>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</si>
  <si>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</si>
  <si>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</si>
  <si>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</si>
  <si>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</si>
  <si>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</si>
  <si>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</si>
  <si>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</si>
  <si>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</si>
  <si>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</si>
  <si>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</si>
  <si>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</si>
  <si>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</si>
  <si>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</si>
  <si>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</si>
  <si>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</si>
  <si>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</si>
  <si>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</si>
  <si>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</si>
  <si>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</si>
  <si>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</si>
  <si>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</si>
  <si>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</si>
  <si>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</si>
  <si>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</si>
  <si>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</si>
  <si>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</si>
  <si>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</si>
  <si>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</si>
  <si>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</si>
  <si>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</si>
  <si>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</si>
  <si>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</si>
  <si>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</si>
  <si>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</si>
  <si>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</si>
  <si>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</si>
  <si>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</si>
  <si>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</si>
  <si>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</si>
  <si>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</si>
  <si>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</si>
  <si>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</si>
  <si>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</si>
  <si>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</si>
  <si>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</si>
  <si>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</si>
  <si>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</si>
  <si>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</si>
  <si>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</si>
  <si>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</si>
  <si>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</si>
  <si>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</si>
  <si>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</si>
  <si>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</si>
  <si>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</si>
  <si>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</si>
  <si>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</si>
  <si>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</si>
  <si>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</si>
  <si>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</si>
  <si>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</si>
  <si>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</si>
  <si>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</si>
  <si>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</si>
  <si>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</si>
  <si>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</si>
  <si>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</si>
  <si>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</si>
  <si>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</si>
  <si>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</si>
  <si>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</si>
  <si>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</si>
  <si>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</si>
  <si>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</si>
  <si>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</si>
  <si>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</si>
  <si>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</si>
  <si>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</si>
  <si>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</si>
  <si>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</si>
  <si>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</si>
  <si>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</si>
  <si>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</si>
  <si>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</si>
  <si>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</si>
  <si>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</si>
  <si>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</si>
  <si>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</si>
  <si>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</si>
  <si>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</si>
  <si>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</si>
  <si>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</si>
  <si>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</si>
  <si>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</si>
  <si>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</si>
  <si>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</si>
  <si>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</si>
  <si>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</si>
  <si>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</si>
  <si>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</si>
  <si>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</si>
  <si>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</si>
  <si>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</si>
  <si>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</si>
  <si>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</si>
  <si>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</si>
  <si>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</si>
  <si>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</si>
  <si>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</si>
  <si>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</si>
  <si>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</si>
  <si>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</si>
  <si>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</si>
  <si>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</si>
  <si>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</si>
  <si>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</si>
  <si>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</si>
  <si>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</si>
  <si>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</si>
  <si>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</si>
  <si>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</si>
  <si>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</si>
  <si>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</si>
  <si>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</si>
  <si>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</si>
  <si>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</si>
  <si>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</si>
  <si>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</si>
  <si>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</si>
  <si>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</si>
  <si>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</si>
  <si>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</si>
  <si>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</si>
  <si>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</si>
  <si>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</si>
  <si>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</si>
  <si>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</si>
  <si>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</si>
  <si>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</si>
  <si>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</si>
  <si>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</si>
  <si>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</si>
  <si>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</si>
  <si>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</si>
  <si>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</si>
  <si>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</si>
  <si>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</si>
  <si>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</si>
  <si>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</si>
  <si>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</si>
  <si>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</si>
  <si>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</si>
  <si>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</si>
  <si>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</si>
  <si>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</si>
  <si>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</si>
  <si>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</si>
  <si>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</si>
  <si>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</si>
  <si>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</si>
  <si>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</si>
  <si>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</si>
  <si>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</si>
  <si>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</si>
  <si>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</si>
  <si>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</si>
  <si>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</si>
  <si>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</si>
  <si>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</si>
  <si>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</si>
  <si>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</si>
  <si>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</si>
  <si>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</si>
  <si>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</si>
  <si>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</si>
  <si>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</si>
  <si>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</si>
  <si>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</si>
  <si>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</si>
  <si>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</si>
  <si>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</si>
  <si>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</si>
  <si>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</si>
  <si>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</si>
  <si>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</si>
  <si>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</si>
  <si>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</si>
  <si>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</si>
  <si>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</si>
  <si>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</si>
  <si>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</si>
  <si>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</si>
  <si>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</si>
  <si>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</si>
  <si>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</si>
  <si>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</si>
  <si>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</si>
  <si>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</si>
  <si>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</si>
  <si>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</si>
  <si>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</si>
  <si>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</si>
  <si>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</si>
  <si>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</si>
  <si>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</si>
  <si>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</si>
  <si>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</si>
  <si>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</si>
  <si>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</si>
  <si>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</si>
  <si>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</si>
  <si>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</si>
  <si>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</si>
  <si>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</si>
  <si>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</si>
  <si>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</si>
  <si>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</si>
  <si>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</si>
  <si>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</si>
  <si>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</si>
  <si>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</si>
  <si>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</si>
  <si>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</si>
  <si>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</si>
  <si>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</si>
  <si>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</si>
  <si>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</si>
  <si>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</si>
  <si>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</si>
  <si>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</si>
  <si>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</si>
  <si>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</si>
  <si>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</si>
  <si>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</si>
  <si>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</si>
  <si>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</si>
  <si>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</si>
  <si>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</si>
  <si>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</si>
  <si>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</si>
  <si>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</si>
  <si>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</si>
  <si>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</si>
  <si>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</si>
  <si>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</si>
  <si>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</si>
  <si>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</si>
  <si>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</si>
  <si>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</si>
  <si>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</si>
  <si>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</si>
  <si>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</si>
  <si>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</si>
  <si>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</si>
  <si>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</si>
  <si>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</si>
  <si>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</si>
  <si>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</si>
  <si>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</si>
  <si>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</si>
  <si>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</si>
  <si>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</si>
  <si>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</si>
  <si>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</si>
  <si>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</si>
  <si>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</si>
  <si>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</si>
  <si>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</si>
  <si>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</si>
  <si>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</si>
  <si>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</si>
  <si>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</si>
  <si>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</si>
  <si>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</si>
  <si>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</si>
  <si>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</si>
  <si>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</si>
  <si>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</si>
  <si>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</si>
  <si>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</si>
  <si>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</si>
  <si>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</si>
  <si>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</si>
  <si>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</si>
  <si>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</si>
  <si>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</si>
  <si>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</si>
  <si>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</si>
  <si>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</si>
  <si>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</si>
  <si>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</si>
  <si>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</si>
  <si>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</si>
  <si>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</si>
  <si>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</si>
  <si>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</si>
  <si>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</si>
  <si>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</si>
  <si>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</si>
  <si>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</si>
  <si>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</si>
  <si>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</si>
  <si>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</si>
  <si>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</si>
  <si>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</si>
  <si>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</si>
  <si>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</si>
  <si>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</si>
  <si>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</si>
  <si>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</si>
  <si>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</si>
  <si>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</si>
  <si>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</si>
  <si>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</si>
  <si>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</si>
  <si>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</si>
  <si>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</si>
  <si>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</si>
  <si>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</si>
  <si>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</si>
  <si>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</si>
  <si>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</si>
  <si>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</si>
  <si>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</si>
  <si>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</si>
  <si>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</si>
  <si>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</si>
  <si>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</si>
  <si>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</si>
  <si>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</si>
  <si>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</si>
  <si>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</si>
  <si>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</si>
  <si>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</si>
  <si>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</si>
  <si>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</si>
  <si>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</si>
  <si>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</si>
  <si>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</si>
  <si>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</si>
  <si>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</si>
  <si>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</si>
  <si>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</si>
  <si>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</si>
  <si>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</si>
  <si>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</si>
  <si>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</si>
  <si>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</si>
  <si>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</si>
  <si>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</si>
  <si>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</si>
  <si>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</si>
  <si>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</si>
  <si>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</si>
  <si>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</si>
  <si>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</si>
  <si>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</si>
  <si>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</si>
  <si>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</si>
  <si>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</si>
  <si>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</si>
  <si>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</si>
  <si>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</si>
  <si>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</si>
  <si>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</si>
  <si>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</si>
  <si>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</si>
  <si>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</si>
  <si>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</si>
  <si>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</si>
  <si>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</si>
  <si>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</si>
  <si>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</si>
  <si>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</si>
  <si>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</si>
  <si>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</si>
  <si>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</si>
  <si>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</si>
  <si>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</si>
  <si>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</si>
  <si>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</si>
  <si>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</si>
  <si>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</si>
  <si>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</si>
  <si>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</si>
  <si>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</si>
  <si>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</si>
  <si>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</si>
  <si>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</si>
  <si>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</si>
  <si>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</si>
  <si>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</si>
  <si>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</si>
  <si>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</si>
  <si>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</si>
  <si>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</si>
  <si>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</si>
  <si>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</si>
  <si>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</si>
  <si>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</si>
  <si>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</si>
  <si>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</si>
  <si>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</si>
  <si>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</si>
  <si>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</si>
  <si>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</si>
  <si>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</si>
  <si>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</si>
  <si>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</si>
  <si>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</si>
  <si>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</si>
  <si>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</si>
  <si>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</si>
  <si>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</si>
  <si>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</si>
  <si>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</si>
  <si>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</si>
  <si>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</si>
  <si>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</si>
  <si>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</si>
  <si>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</si>
  <si>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</si>
  <si>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</si>
  <si>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</si>
  <si>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</si>
  <si>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</si>
  <si>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</si>
  <si>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</si>
  <si>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</si>
  <si>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</si>
  <si>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</si>
  <si>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</si>
  <si>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</si>
  <si>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</si>
  <si>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</si>
  <si>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</si>
  <si>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</si>
  <si>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</si>
  <si>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</si>
  <si>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</si>
  <si>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</si>
  <si>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</si>
  <si>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</si>
  <si>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</si>
  <si>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</si>
  <si>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</si>
  <si>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</si>
  <si>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</si>
  <si>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</si>
  <si>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</si>
  <si>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</si>
  <si>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</si>
  <si>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</si>
  <si>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</si>
  <si>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</si>
  <si>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</si>
  <si>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</si>
  <si>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</si>
  <si>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</si>
  <si>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</si>
  <si>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</si>
  <si>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</si>
  <si>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</si>
  <si>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</si>
  <si>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</si>
  <si>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</si>
  <si>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</si>
  <si>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</si>
  <si>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</si>
  <si>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</si>
  <si>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</si>
  <si>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</si>
  <si>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</si>
  <si>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</si>
  <si>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</si>
  <si>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</si>
  <si>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</si>
  <si>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</si>
  <si>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</si>
  <si>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</si>
  <si>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</si>
  <si>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</si>
  <si>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</si>
  <si>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</si>
  <si>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</si>
  <si>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</si>
  <si>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</si>
  <si>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</si>
  <si>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</si>
  <si>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</si>
  <si>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</si>
  <si>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</si>
  <si>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</si>
  <si>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</si>
  <si>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</si>
  <si>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</si>
  <si>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</si>
  <si>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</si>
  <si>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</si>
  <si>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</si>
  <si>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</si>
  <si>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</si>
  <si>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</si>
  <si>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</si>
  <si>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</si>
  <si>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</si>
  <si>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</si>
  <si>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</si>
  <si>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</si>
  <si>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</si>
  <si>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</si>
  <si>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</si>
  <si>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</si>
  <si>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</si>
  <si>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</si>
  <si>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</si>
  <si>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</si>
  <si>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</si>
  <si>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</si>
  <si>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</si>
  <si>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</si>
  <si>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</si>
  <si>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</si>
  <si>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</si>
  <si>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</si>
  <si>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</si>
  <si>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</si>
  <si>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</si>
  <si>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</si>
  <si>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</si>
  <si>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</si>
  <si>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</si>
  <si>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</si>
  <si>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</si>
  <si>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</si>
  <si>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</si>
  <si>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</si>
  <si>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</si>
  <si>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</si>
  <si>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</si>
  <si>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</si>
  <si>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</si>
  <si>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</si>
  <si>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</si>
  <si>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</si>
  <si>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</si>
  <si>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</si>
  <si>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</si>
  <si>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</si>
  <si>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</si>
  <si>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</si>
  <si>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</si>
  <si>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</si>
  <si>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</si>
  <si>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</si>
  <si>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</si>
  <si>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</si>
  <si>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</si>
  <si>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</si>
  <si>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</si>
  <si>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</si>
  <si>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</si>
  <si>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</si>
  <si>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</si>
  <si>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</si>
  <si>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</si>
  <si>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</si>
  <si>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</si>
  <si>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</si>
  <si>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</si>
  <si>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</si>
  <si>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</si>
  <si>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</si>
  <si>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</si>
  <si>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</si>
  <si>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</si>
  <si>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</si>
  <si>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</si>
  <si>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</si>
  <si>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</si>
  <si>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</si>
  <si>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</si>
  <si>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</si>
  <si>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</si>
  <si>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</si>
  <si>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</si>
  <si>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</si>
  <si>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</si>
  <si>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</si>
  <si>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</si>
  <si>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</si>
  <si>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</si>
  <si>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</si>
  <si>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</si>
  <si>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</si>
  <si>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</si>
  <si>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</si>
  <si>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</si>
  <si>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</si>
  <si>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</si>
  <si>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</si>
  <si>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</si>
  <si>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</si>
  <si>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</si>
  <si>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</si>
  <si>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</si>
  <si>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</si>
  <si>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</si>
  <si>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</si>
  <si>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</si>
  <si>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</si>
  <si>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</si>
  <si>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</si>
  <si>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</si>
  <si>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</si>
  <si>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</si>
  <si>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</si>
  <si>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</si>
  <si>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</si>
  <si>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</si>
  <si>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</si>
  <si>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</si>
  <si>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</si>
  <si>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</si>
  <si>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</si>
  <si>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</si>
  <si>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</si>
  <si>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</si>
  <si>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</si>
  <si>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</si>
  <si>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</si>
  <si>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</si>
  <si>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</si>
  <si>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</si>
  <si>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</si>
  <si>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</si>
  <si>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</si>
  <si>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</si>
  <si>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</si>
  <si>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</si>
  <si>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</si>
  <si>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</si>
  <si>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</si>
  <si>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</si>
  <si>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</si>
  <si>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</si>
  <si>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</si>
  <si>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</si>
  <si>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</si>
  <si>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</si>
  <si>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</si>
  <si>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</si>
  <si>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</si>
  <si>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</si>
  <si>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</si>
  <si>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</si>
  <si>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</si>
  <si>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</si>
  <si>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</si>
  <si>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</si>
  <si>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</si>
  <si>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</si>
  <si>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</si>
  <si>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</si>
  <si>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</si>
  <si>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</si>
  <si>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</si>
  <si>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</si>
  <si>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</si>
  <si>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</si>
  <si>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</si>
  <si>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</si>
  <si>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</si>
  <si>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</si>
  <si>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</si>
  <si>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</si>
  <si>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</si>
  <si>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</si>
  <si>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</si>
  <si>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</si>
  <si>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</si>
  <si>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</si>
  <si>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</si>
  <si>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</si>
  <si>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</si>
  <si>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</si>
  <si>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</si>
  <si>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</si>
  <si>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</si>
  <si>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</si>
  <si>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</si>
  <si>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</si>
  <si>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</si>
  <si>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</si>
  <si>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</si>
  <si>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</si>
  <si>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</si>
  <si>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</si>
  <si>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</si>
  <si>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</si>
  <si>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</si>
  <si>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</si>
  <si>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</si>
  <si>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</si>
  <si>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</si>
  <si>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</si>
  <si>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</si>
  <si>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</si>
  <si>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</si>
  <si>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</si>
  <si>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</si>
  <si>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</si>
  <si>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</si>
  <si>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</si>
  <si>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</si>
  <si>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</si>
  <si>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</si>
  <si>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</si>
  <si>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</si>
  <si>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</si>
  <si>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</si>
  <si>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</si>
  <si>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</si>
  <si>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</si>
  <si>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</si>
  <si>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</si>
  <si>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</si>
  <si>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</si>
  <si>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</si>
  <si>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</si>
  <si>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</si>
  <si>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</si>
  <si>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</si>
  <si>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</si>
  <si>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</si>
  <si>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</si>
  <si>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</si>
  <si>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</si>
  <si>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</si>
  <si>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</si>
  <si>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</si>
  <si>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</si>
  <si>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</si>
  <si>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</si>
  <si>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</si>
  <si>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</si>
  <si>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</si>
  <si>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</si>
  <si>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</si>
  <si>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</si>
  <si>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</si>
  <si>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</si>
  <si>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</si>
  <si>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</si>
  <si>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</si>
  <si>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</si>
  <si>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</si>
  <si>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</si>
  <si>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</si>
  <si>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</si>
  <si>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</si>
  <si>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</si>
  <si>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</si>
  <si>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</si>
  <si>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</si>
  <si>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</si>
  <si>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</si>
  <si>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</si>
  <si>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</si>
  <si>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</si>
  <si>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</si>
  <si>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</si>
  <si>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</si>
  <si>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</si>
  <si>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</si>
  <si>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</si>
  <si>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</si>
  <si>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</si>
  <si>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</si>
  <si>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</si>
  <si>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</si>
  <si>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</si>
  <si>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</si>
  <si>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</si>
  <si>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</si>
  <si>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</si>
  <si>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</si>
  <si>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</si>
  <si>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</si>
  <si>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</si>
  <si>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</si>
  <si>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</si>
  <si>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</si>
  <si>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</si>
  <si>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</si>
  <si>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</si>
  <si>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</si>
  <si>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</si>
  <si>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</si>
  <si>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</si>
  <si>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</si>
  <si>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</si>
  <si>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</si>
  <si>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</si>
  <si>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</si>
  <si>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</si>
  <si>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</si>
  <si>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</si>
  <si>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</si>
  <si>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</si>
  <si>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</si>
  <si>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</si>
  <si>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</si>
  <si>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</si>
  <si>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</si>
  <si>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</si>
  <si>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</si>
  <si>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</si>
  <si>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</si>
  <si>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</si>
  <si>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</si>
  <si>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</si>
  <si>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</si>
  <si>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</si>
  <si>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</si>
  <si>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</si>
  <si>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</si>
  <si>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</si>
  <si>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</si>
  <si>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</si>
  <si>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</si>
  <si>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</si>
  <si>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</si>
  <si>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</si>
  <si>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</si>
  <si>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</si>
  <si>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</si>
  <si>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</si>
  <si>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</si>
  <si>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</si>
  <si>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</si>
  <si>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</si>
  <si>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</si>
  <si>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</si>
  <si>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</si>
  <si>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</si>
  <si>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</si>
  <si>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</si>
  <si>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</si>
  <si>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</si>
  <si>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</si>
  <si>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</si>
  <si>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</si>
  <si>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</si>
  <si>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</si>
  <si>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</si>
  <si>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</si>
  <si>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</si>
  <si>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</si>
  <si>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</si>
  <si>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</si>
  <si>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</si>
  <si>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</si>
  <si>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</si>
  <si>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</si>
  <si>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</si>
  <si>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</si>
  <si>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</si>
  <si>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</si>
  <si>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</si>
  <si>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</si>
  <si>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</si>
  <si>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</si>
  <si>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</si>
  <si>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</si>
  <si>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</si>
  <si>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</si>
  <si>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</si>
  <si>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</si>
  <si>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</si>
  <si>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</si>
  <si>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</si>
  <si>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</si>
  <si>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</si>
  <si>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</si>
  <si>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</si>
  <si>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</si>
  <si>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</si>
  <si>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</si>
  <si>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</si>
  <si>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</si>
  <si>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</si>
  <si>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</si>
  <si>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</si>
  <si>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</si>
  <si>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</si>
  <si>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</si>
  <si>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</si>
  <si>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</si>
  <si>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</si>
  <si>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</si>
  <si>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</si>
  <si>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</si>
  <si>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</si>
  <si>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</si>
  <si>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</si>
  <si>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</si>
  <si>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</si>
  <si>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</si>
  <si>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</si>
  <si>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</si>
  <si>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</si>
  <si>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</si>
  <si>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</si>
  <si>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</si>
  <si>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</si>
  <si>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</si>
  <si>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</si>
  <si>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</si>
  <si>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</si>
  <si>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</si>
  <si>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</si>
  <si>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</si>
  <si>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</si>
  <si>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</si>
  <si>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</si>
  <si>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</si>
  <si>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</si>
  <si>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</si>
  <si>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</si>
  <si>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</si>
  <si>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</si>
  <si>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</si>
  <si>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</si>
  <si>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</si>
  <si>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</si>
  <si>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</si>
  <si>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</si>
  <si>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</si>
  <si>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</si>
  <si>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</si>
  <si>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</si>
  <si>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</si>
  <si>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</si>
  <si>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</si>
  <si>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</si>
  <si>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</si>
  <si>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</si>
  <si>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</si>
  <si>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</si>
  <si>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</si>
  <si>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</si>
  <si>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</si>
  <si>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</si>
  <si>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</si>
  <si>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</si>
  <si>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</si>
  <si>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</si>
  <si>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</si>
  <si>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</si>
  <si>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</si>
  <si>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</si>
  <si>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</si>
  <si>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</si>
  <si>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</si>
  <si>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</si>
  <si>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</si>
  <si>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</si>
  <si>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</si>
  <si>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</si>
  <si>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</si>
  <si>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</si>
  <si>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</si>
  <si>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</si>
  <si>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</si>
  <si>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</si>
  <si>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</si>
  <si>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</si>
  <si>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</si>
  <si>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</si>
  <si>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</si>
  <si>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</si>
  <si>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</si>
  <si>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</si>
  <si>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</si>
  <si>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</si>
  <si>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</si>
  <si>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</si>
  <si>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</si>
  <si>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</si>
  <si>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</si>
  <si>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</si>
  <si>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</si>
  <si>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</si>
  <si>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</si>
  <si>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</si>
  <si>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</si>
  <si>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</si>
  <si>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</si>
  <si>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</si>
  <si>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</si>
  <si>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</si>
  <si>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</si>
  <si>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</si>
  <si>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</si>
  <si>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</si>
  <si>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</si>
  <si>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</si>
  <si>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</si>
  <si>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</si>
  <si>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</si>
  <si>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</si>
  <si>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</si>
  <si>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</si>
  <si>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</si>
  <si>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</si>
  <si>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</si>
  <si>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</si>
  <si>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</si>
  <si>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</si>
  <si>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</si>
  <si>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</si>
  <si>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</si>
  <si>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</si>
  <si>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</si>
  <si>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</si>
  <si>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</si>
  <si>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</si>
  <si>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</si>
  <si>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</si>
  <si>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</si>
  <si>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</si>
  <si>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</si>
  <si>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</si>
  <si>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</si>
  <si>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</si>
  <si>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</si>
  <si>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</si>
  <si>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</si>
  <si>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</si>
  <si>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</si>
  <si>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</si>
  <si>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</si>
  <si>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</si>
  <si>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</si>
  <si>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</si>
  <si>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</si>
  <si>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</si>
  <si>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</si>
  <si>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</si>
  <si>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</si>
  <si>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</si>
  <si>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</si>
  <si>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</si>
  <si>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</si>
  <si>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</si>
  <si>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</si>
  <si>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</si>
  <si>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</si>
  <si>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</si>
  <si>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</si>
  <si>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</si>
  <si>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</si>
  <si>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</si>
  <si>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</si>
  <si>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</si>
  <si>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</si>
  <si>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</si>
  <si>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</si>
  <si>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</si>
  <si>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</si>
  <si>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</si>
  <si>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</si>
  <si>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</si>
  <si>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</si>
  <si>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</si>
  <si>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</si>
  <si>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</si>
  <si>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</si>
  <si>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</si>
  <si>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</si>
  <si>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</si>
  <si>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</si>
  <si>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</si>
  <si>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</si>
  <si>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</si>
  <si>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</si>
  <si>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</si>
  <si>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</si>
  <si>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</si>
  <si>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</si>
  <si>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</si>
  <si>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</si>
  <si>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</si>
  <si>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</si>
  <si>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</si>
  <si>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</si>
  <si>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</si>
  <si>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</si>
  <si>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</si>
  <si>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</si>
  <si>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</si>
  <si>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</si>
  <si>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</si>
  <si>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</si>
  <si>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</si>
  <si>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</si>
  <si>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</si>
  <si>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</si>
  <si>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</si>
  <si>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</si>
  <si>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</si>
  <si>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</si>
  <si>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</si>
  <si>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</si>
  <si>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</si>
  <si>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</si>
  <si>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</si>
  <si>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</si>
  <si>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</si>
  <si>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</si>
  <si>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</si>
  <si>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</si>
  <si>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</si>
  <si>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</si>
  <si>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</si>
  <si>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</si>
  <si>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</si>
  <si>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</si>
  <si>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</si>
  <si>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</si>
  <si>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</si>
  <si>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</si>
  <si>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</si>
  <si>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</si>
  <si>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</si>
  <si>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</si>
  <si>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</si>
  <si>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</si>
  <si>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</si>
  <si>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</si>
  <si>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</si>
  <si>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</si>
  <si>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</si>
  <si>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</si>
  <si>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</si>
  <si>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</si>
  <si>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</si>
  <si>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</si>
  <si>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</si>
  <si>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</si>
  <si>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</si>
  <si>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</si>
  <si>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</si>
  <si>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</si>
  <si>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</si>
  <si>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</si>
  <si>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</si>
  <si>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</si>
  <si>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</si>
  <si>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</si>
  <si>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</si>
  <si>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</si>
  <si>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</si>
  <si>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</si>
  <si>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</si>
  <si>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</si>
  <si>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</si>
  <si>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</si>
  <si>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</si>
  <si>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</si>
  <si>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</si>
  <si>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</si>
  <si>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</si>
  <si>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</si>
  <si>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</si>
  <si>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</si>
  <si>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</si>
  <si>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</si>
  <si>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</si>
  <si>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</si>
  <si>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</si>
  <si>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</si>
  <si>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</si>
  <si>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</si>
  <si>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</si>
  <si>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</si>
  <si>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</si>
  <si>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</si>
  <si>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</si>
  <si>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</si>
  <si>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</si>
  <si>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</si>
  <si>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</si>
  <si>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</si>
  <si>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</si>
  <si>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</si>
  <si>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</si>
  <si>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</si>
  <si>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</si>
  <si>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</si>
  <si>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</si>
  <si>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</si>
  <si>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</si>
  <si>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</si>
  <si>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</si>
  <si>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</si>
  <si>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</si>
  <si>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</si>
  <si>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</si>
  <si>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</si>
  <si>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</si>
  <si>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</si>
  <si>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</si>
  <si>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</si>
  <si>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</si>
  <si>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</si>
  <si>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</si>
  <si>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</si>
  <si>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</si>
  <si>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</si>
  <si>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</si>
  <si>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</si>
  <si>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</si>
  <si>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</si>
  <si>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</si>
  <si>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</si>
  <si>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</si>
  <si>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</si>
  <si>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</si>
  <si>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</si>
  <si>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</si>
  <si>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</si>
  <si>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</si>
  <si>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</si>
  <si>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</si>
  <si>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</si>
  <si>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</si>
  <si>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</si>
  <si>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</si>
  <si>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</si>
  <si>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</si>
  <si>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</si>
  <si>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</si>
  <si>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</si>
  <si>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</si>
  <si>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</si>
  <si>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</si>
  <si>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</si>
  <si>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</si>
  <si>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</si>
  <si>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</si>
  <si>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</si>
  <si>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</si>
  <si>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</si>
  <si>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</si>
  <si>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</si>
  <si>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</si>
  <si>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</si>
  <si>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</si>
  <si>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</si>
  <si>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</si>
  <si>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</si>
  <si>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</si>
  <si>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</si>
  <si>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</si>
  <si>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</si>
  <si>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</si>
  <si>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</si>
  <si>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</si>
  <si>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</si>
  <si>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</si>
  <si>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</si>
  <si>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</si>
  <si>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</si>
  <si>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</si>
  <si>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</si>
  <si>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</si>
  <si>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</si>
  <si>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</si>
  <si>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</si>
  <si>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</si>
  <si>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</si>
  <si>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</si>
  <si>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</si>
  <si>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</si>
  <si>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</si>
  <si>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</si>
  <si>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</si>
  <si>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</si>
  <si>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</si>
  <si>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</si>
  <si>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</si>
  <si>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</si>
  <si>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</si>
  <si>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</si>
  <si>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</si>
  <si>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</si>
  <si>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</si>
  <si>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</si>
  <si>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</si>
  <si>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</si>
  <si>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</si>
  <si>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</si>
  <si>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</si>
  <si>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</si>
  <si>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</si>
  <si>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</si>
  <si>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</si>
  <si>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</si>
  <si>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</si>
  <si>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</si>
  <si>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</si>
  <si>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</si>
  <si>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</si>
  <si>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</si>
  <si>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</si>
  <si>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</si>
  <si>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</si>
  <si>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</si>
  <si>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</si>
  <si>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</si>
  <si>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</si>
  <si>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</si>
  <si>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</si>
  <si>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</si>
  <si>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</si>
  <si>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</si>
  <si>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</si>
  <si>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</si>
  <si>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</si>
  <si>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</si>
  <si>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</si>
  <si>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</si>
  <si>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</si>
  <si>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</si>
  <si>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</si>
  <si>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</si>
  <si>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</si>
  <si>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</si>
  <si>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</si>
  <si>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</si>
  <si>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</si>
  <si>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</si>
  <si>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</si>
  <si>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</si>
  <si>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</si>
  <si>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</si>
  <si>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</si>
  <si>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</si>
  <si>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</si>
  <si>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</si>
  <si>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</si>
  <si>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</si>
  <si>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</si>
  <si>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</si>
  <si>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</si>
  <si>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</si>
  <si>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</si>
  <si>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</si>
  <si>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</si>
  <si>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</si>
  <si>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</si>
  <si>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</si>
  <si>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</si>
  <si>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</si>
  <si>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</si>
  <si>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</si>
  <si>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</si>
  <si>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</si>
  <si>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</si>
  <si>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</si>
  <si>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</si>
  <si>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</si>
  <si>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</si>
  <si>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</si>
  <si>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</si>
  <si>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</si>
  <si>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</si>
  <si>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</si>
  <si>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</si>
  <si>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</si>
  <si>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</si>
  <si>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</si>
  <si>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</si>
  <si>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</si>
  <si>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</si>
  <si>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</si>
  <si>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</si>
  <si>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</si>
  <si>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</si>
  <si>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</si>
  <si>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</si>
  <si>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</si>
  <si>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</si>
  <si>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</si>
  <si>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</si>
  <si>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</si>
  <si>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</si>
  <si>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</si>
  <si>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</si>
  <si>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</si>
  <si>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</si>
  <si>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</si>
  <si>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</si>
  <si>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</si>
  <si>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</si>
  <si>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</si>
  <si>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</si>
  <si>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</si>
  <si>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</si>
  <si>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</si>
  <si>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</si>
  <si>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</si>
  <si>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</si>
  <si>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</si>
  <si>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</si>
  <si>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</si>
  <si>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</si>
  <si>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</si>
  <si>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</si>
  <si>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</si>
  <si>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</si>
  <si>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</si>
  <si>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</si>
  <si>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</si>
  <si>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</si>
  <si>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</si>
  <si>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</si>
  <si>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</si>
  <si>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</si>
  <si>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</si>
  <si>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</si>
  <si>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</si>
  <si>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</si>
  <si>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</si>
  <si>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</si>
  <si>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</si>
  <si>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</si>
  <si>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</si>
  <si>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</si>
  <si>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</si>
  <si>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</si>
  <si>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</si>
  <si>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</si>
  <si>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</si>
  <si>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</si>
  <si>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</si>
  <si>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</si>
  <si>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</si>
  <si>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</si>
  <si>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</si>
  <si>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</si>
  <si>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</si>
  <si>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</si>
  <si>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</si>
  <si>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</si>
  <si>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</si>
  <si>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</si>
  <si>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</si>
  <si>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</si>
  <si>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</si>
  <si>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</si>
  <si>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</si>
  <si>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</si>
  <si>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</si>
  <si>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</si>
  <si>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</si>
  <si>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</si>
  <si>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</si>
  <si>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</si>
  <si>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</si>
  <si>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</si>
  <si>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</si>
  <si>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</si>
  <si>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</si>
  <si>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</si>
  <si>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</si>
  <si>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</si>
  <si>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</si>
  <si>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</si>
  <si>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</si>
  <si>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</si>
  <si>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</si>
  <si>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</si>
  <si>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</si>
  <si>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</si>
  <si>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</si>
  <si>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</si>
  <si>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</si>
  <si>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</si>
  <si>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</si>
  <si>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</si>
  <si>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</si>
  <si>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</si>
  <si>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</si>
  <si>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</si>
  <si>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</si>
  <si>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</si>
  <si>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</si>
  <si>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</si>
  <si>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</si>
  <si>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</si>
  <si>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</si>
  <si>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</si>
  <si>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</si>
  <si>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</si>
  <si>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</si>
  <si>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</si>
  <si>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</si>
  <si>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</si>
  <si>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</si>
  <si>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</si>
  <si>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</si>
  <si>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</si>
  <si>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</si>
  <si>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</si>
  <si>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</si>
  <si>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</si>
  <si>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</si>
  <si>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</si>
  <si>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</si>
  <si>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</si>
  <si>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</si>
  <si>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</si>
  <si>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</si>
  <si>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</si>
  <si>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</si>
  <si>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</si>
  <si>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</si>
  <si>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</si>
  <si>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</si>
  <si>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</si>
  <si>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</si>
  <si>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</si>
  <si>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</si>
  <si>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</si>
  <si>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</si>
  <si>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</si>
  <si>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</si>
  <si>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</si>
  <si>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</si>
  <si>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</si>
  <si>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</si>
  <si>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</si>
  <si>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</si>
  <si>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</si>
  <si>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</si>
  <si>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</si>
  <si>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</si>
  <si>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</si>
  <si>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</si>
  <si>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</si>
  <si>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</si>
  <si>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</si>
  <si>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</si>
  <si>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</si>
  <si>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</si>
  <si>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</si>
  <si>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</si>
  <si>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</si>
  <si>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</si>
  <si>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</si>
  <si>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</si>
  <si>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</si>
  <si>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</si>
  <si>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</si>
  <si>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</si>
  <si>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</si>
  <si>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</si>
  <si>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</si>
  <si>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</si>
  <si>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</si>
  <si>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</si>
  <si>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</si>
  <si>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</si>
  <si>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</si>
  <si>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</si>
  <si>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</si>
  <si>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</si>
  <si>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</si>
  <si>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</si>
  <si>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</si>
  <si>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</si>
  <si>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</si>
  <si>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</si>
  <si>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</si>
  <si>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</si>
  <si>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</si>
  <si>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</si>
  <si>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</si>
  <si>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</si>
  <si>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</si>
  <si>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</si>
  <si>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</si>
  <si>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</si>
  <si>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</si>
  <si>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</si>
  <si>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</si>
  <si>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</si>
  <si>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</si>
  <si>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</si>
  <si>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</si>
  <si>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</si>
  <si>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</si>
  <si>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</si>
  <si>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</si>
  <si>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</si>
  <si>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</si>
  <si>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</si>
  <si>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</si>
  <si>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</si>
  <si>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</si>
  <si>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</si>
  <si>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</si>
  <si>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</si>
  <si>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</si>
  <si>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</si>
  <si>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</si>
  <si>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</si>
  <si>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</si>
  <si>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</si>
  <si>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</si>
  <si>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</si>
  <si>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</si>
  <si>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</si>
  <si>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</si>
  <si>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</si>
  <si>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</si>
  <si>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</si>
  <si>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</si>
  <si>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</si>
  <si>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</si>
  <si>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</si>
  <si>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</si>
  <si>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</si>
  <si>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</si>
  <si>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</si>
  <si>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</si>
  <si>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</si>
  <si>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</si>
  <si>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</si>
  <si>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</si>
  <si>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</si>
  <si>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</si>
  <si>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</si>
  <si>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</si>
  <si>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</si>
  <si>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</si>
  <si>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</si>
  <si>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</si>
  <si>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</si>
  <si>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</si>
  <si>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</si>
  <si>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</si>
  <si>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</si>
  <si>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</si>
  <si>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</si>
  <si>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</si>
  <si>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</si>
  <si>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</si>
  <si>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</si>
  <si>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</si>
  <si>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</si>
  <si>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</si>
  <si>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</si>
  <si>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</si>
  <si>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</si>
  <si>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</si>
  <si>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</si>
  <si>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</si>
  <si>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</si>
  <si>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</si>
  <si>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</si>
  <si>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</si>
  <si>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</si>
  <si>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</si>
  <si>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</si>
  <si>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</si>
  <si>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</si>
  <si>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</si>
  <si>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</si>
  <si>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</si>
  <si>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</si>
  <si>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</si>
  <si>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</si>
  <si>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</si>
  <si>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</si>
  <si>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</si>
  <si>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</si>
  <si>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</si>
  <si>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</si>
  <si>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</si>
  <si>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</si>
  <si>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</si>
  <si>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</si>
  <si>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</si>
  <si>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</si>
  <si>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</si>
  <si>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</si>
  <si>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</si>
  <si>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</si>
  <si>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</si>
  <si>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</si>
  <si>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</si>
  <si>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</si>
  <si>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</si>
  <si>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</si>
  <si>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</si>
  <si>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</si>
  <si>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</si>
  <si>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</si>
  <si>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</si>
  <si>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</si>
  <si>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</si>
  <si>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</si>
  <si>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</si>
  <si>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</si>
  <si>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</si>
  <si>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</si>
  <si>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</si>
  <si>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</si>
  <si>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</si>
  <si>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</si>
  <si>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</si>
  <si>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</si>
  <si>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</si>
  <si>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</si>
  <si>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</si>
  <si>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</si>
  <si>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</si>
  <si>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</si>
  <si>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</si>
  <si>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</si>
  <si>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</si>
  <si>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</si>
  <si>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</si>
  <si>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</si>
  <si>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</si>
  <si>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</si>
  <si>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</si>
  <si>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</si>
  <si>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</si>
  <si>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</si>
  <si>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</si>
  <si>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</si>
  <si>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</si>
  <si>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</si>
  <si>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</si>
  <si>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</si>
  <si>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</si>
  <si>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</si>
  <si>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</si>
  <si>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</si>
  <si>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</si>
  <si>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</si>
  <si>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</si>
  <si>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</si>
  <si>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</si>
  <si>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</si>
  <si>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</si>
  <si>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</si>
  <si>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</si>
  <si>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</si>
  <si>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</si>
  <si>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</si>
  <si>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</si>
  <si>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</si>
  <si>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</si>
  <si>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</si>
  <si>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</si>
  <si>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</si>
  <si>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</si>
  <si>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</si>
  <si>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</si>
  <si>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</si>
  <si>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</si>
  <si>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</si>
  <si>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</si>
  <si>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</si>
  <si>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</si>
  <si>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</si>
  <si>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</si>
  <si>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</si>
  <si>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</si>
  <si>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</si>
  <si>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</si>
  <si>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</si>
  <si>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</si>
  <si>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</si>
  <si>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</si>
  <si>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</si>
  <si>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</si>
  <si>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</si>
  <si>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</si>
  <si>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</si>
  <si>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</si>
  <si>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</si>
  <si>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</si>
  <si>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</si>
  <si>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</si>
  <si>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</si>
  <si>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</si>
  <si>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</si>
  <si>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</si>
  <si>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</si>
  <si>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</si>
  <si>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</si>
  <si>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</si>
  <si>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</si>
  <si>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</si>
  <si>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</si>
  <si>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</si>
  <si>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</si>
  <si>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</si>
  <si>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</si>
  <si>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</si>
  <si>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</si>
  <si>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</si>
  <si>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</si>
  <si>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</si>
  <si>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</si>
  <si>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</si>
  <si>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</si>
  <si>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</si>
  <si>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</si>
  <si>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</si>
  <si>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</si>
  <si>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</si>
  <si>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</si>
  <si>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</si>
  <si>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</si>
  <si>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</si>
  <si>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</si>
  <si>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</si>
  <si>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</si>
  <si>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</si>
  <si>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</si>
  <si>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</si>
  <si>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</si>
  <si>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</si>
  <si>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</si>
  <si>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</si>
  <si>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</si>
  <si>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</si>
  <si>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</si>
  <si>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</si>
  <si>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</si>
  <si>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</si>
  <si>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</si>
  <si>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</si>
  <si>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</si>
  <si>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</si>
  <si>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</si>
  <si>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</si>
  <si>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</si>
  <si>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</si>
  <si>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</si>
  <si>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</si>
  <si>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</si>
  <si>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</si>
  <si>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</si>
  <si>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</si>
  <si>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</si>
  <si>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</si>
  <si>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</si>
  <si>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</si>
  <si>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</si>
  <si>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</si>
  <si>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</si>
  <si>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</si>
  <si>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</si>
  <si>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</si>
  <si>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</si>
  <si>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</si>
  <si>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</si>
  <si>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</si>
  <si>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</si>
  <si>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</si>
  <si>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</si>
  <si>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</si>
  <si>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</si>
  <si>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</si>
  <si>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</si>
  <si>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</si>
  <si>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</si>
  <si>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</si>
  <si>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</si>
  <si>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</si>
  <si>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</si>
  <si>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</si>
  <si>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</si>
  <si>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</si>
  <si>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</si>
  <si>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</si>
  <si>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</si>
  <si>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</si>
  <si>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</si>
  <si>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</si>
  <si>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</si>
  <si>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</si>
  <si>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</si>
  <si>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</si>
  <si>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</si>
  <si>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</si>
  <si>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</si>
  <si>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</si>
  <si>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</si>
  <si>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</si>
  <si>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</si>
  <si>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</si>
  <si>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</si>
  <si>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</si>
  <si>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</si>
  <si>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</si>
  <si>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</si>
  <si>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</si>
  <si>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</si>
  <si>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</si>
  <si>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</si>
  <si>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</si>
  <si>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</si>
  <si>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</si>
  <si>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</si>
  <si>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</si>
  <si>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</si>
  <si>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</si>
  <si>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</si>
  <si>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</si>
  <si>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</si>
  <si>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</si>
  <si>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</si>
  <si>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</si>
  <si>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</si>
  <si>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</si>
  <si>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</si>
  <si>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</si>
  <si>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</si>
  <si>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</si>
  <si>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</si>
  <si>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</si>
  <si>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</si>
  <si>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</si>
  <si>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</si>
  <si>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</si>
  <si>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</si>
  <si>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</si>
  <si>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</si>
  <si>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</si>
  <si>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</si>
  <si>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</si>
  <si>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</si>
  <si>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</si>
  <si>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</si>
  <si>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</si>
  <si>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</si>
  <si>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</si>
  <si>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</si>
  <si>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</si>
  <si>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</si>
  <si>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</si>
  <si>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</si>
  <si>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</si>
  <si>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</si>
  <si>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</si>
  <si>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</si>
  <si>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</si>
  <si>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</si>
  <si>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</si>
  <si>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</si>
  <si>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</si>
  <si>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</si>
  <si>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</si>
  <si>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</si>
  <si>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</si>
  <si>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</si>
  <si>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</si>
  <si>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</si>
  <si>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</si>
  <si>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</si>
  <si>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</si>
  <si>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</si>
  <si>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</si>
  <si>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</si>
  <si>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</si>
  <si>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</si>
  <si>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</si>
  <si>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</si>
  <si>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</si>
  <si>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</si>
  <si>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</si>
  <si>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</si>
  <si>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</si>
  <si>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</si>
  <si>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</si>
  <si>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</si>
  <si>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</si>
  <si>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</si>
  <si>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</si>
  <si>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</si>
  <si>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</si>
  <si>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</si>
  <si>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</si>
  <si>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</si>
  <si>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</si>
  <si>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</si>
  <si>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</si>
  <si>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</si>
  <si>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</si>
  <si>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</si>
  <si>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</si>
  <si>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</si>
  <si>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</si>
  <si>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</si>
  <si>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</si>
  <si>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</si>
  <si>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</si>
  <si>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</si>
  <si>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</si>
  <si>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</si>
  <si>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</si>
  <si>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</si>
  <si>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</si>
  <si>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</si>
  <si>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</si>
  <si>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</si>
  <si>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</si>
  <si>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</si>
  <si>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</si>
  <si>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</si>
  <si>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</si>
  <si>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</si>
  <si>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</si>
  <si>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</si>
  <si>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</si>
  <si>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</si>
  <si>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</si>
  <si>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</si>
  <si>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</si>
  <si>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</si>
  <si>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</si>
  <si>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</si>
  <si>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</si>
  <si>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</si>
  <si>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</si>
  <si>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</si>
  <si>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</si>
  <si>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</si>
  <si>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</si>
  <si>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</si>
  <si>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</si>
  <si>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</si>
  <si>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</si>
  <si>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</si>
  <si>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</si>
  <si>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</si>
  <si>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</si>
  <si>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</si>
  <si>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</si>
  <si>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</si>
  <si>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</si>
  <si>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</si>
  <si>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</si>
  <si>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</si>
  <si>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</si>
  <si>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</si>
  <si>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</si>
  <si>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</si>
  <si>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</si>
  <si>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</si>
  <si>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</si>
  <si>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</si>
  <si>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</si>
  <si>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</si>
  <si>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</si>
  <si>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</si>
  <si>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</si>
  <si>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</si>
  <si>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</si>
  <si>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</si>
  <si>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</si>
  <si>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</si>
  <si>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</si>
  <si>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</si>
  <si>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</si>
  <si>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</si>
  <si>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</si>
  <si>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</si>
  <si>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</si>
  <si>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</si>
  <si>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</si>
  <si>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</si>
  <si>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</si>
  <si>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</si>
  <si>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</si>
  <si>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</si>
  <si>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</si>
  <si>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</si>
  <si>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</si>
  <si>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</si>
  <si>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</si>
  <si>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</si>
  <si>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</si>
  <si>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</si>
  <si>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</si>
  <si>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</si>
  <si>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</si>
  <si>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</si>
  <si>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</si>
  <si>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</si>
  <si>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</si>
  <si>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</si>
  <si>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</si>
  <si>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</si>
  <si>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</si>
  <si>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</si>
  <si>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</si>
  <si>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</si>
  <si>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</si>
  <si>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</si>
  <si>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</si>
  <si>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</si>
  <si>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</si>
  <si>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</si>
  <si>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</si>
  <si>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</si>
  <si>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</si>
  <si>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</si>
  <si>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</si>
  <si>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</si>
  <si>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</si>
  <si>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</si>
  <si>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</si>
  <si>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</si>
  <si>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</si>
  <si>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</si>
  <si>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</si>
  <si>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</si>
  <si>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</si>
  <si>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</si>
  <si>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</si>
  <si>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</si>
  <si>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</si>
  <si>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</si>
  <si>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</si>
  <si>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</si>
  <si>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</si>
  <si>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</si>
  <si>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</si>
  <si>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</si>
  <si>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</si>
  <si>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</si>
  <si>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</si>
  <si>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</si>
  <si>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</si>
  <si>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</si>
  <si>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</si>
  <si>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</si>
  <si>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</si>
  <si>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</si>
  <si>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</si>
  <si>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</si>
  <si>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</si>
  <si>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</si>
  <si>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</si>
  <si>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</si>
  <si>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</si>
  <si>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</si>
  <si>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</si>
  <si>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</si>
  <si>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</si>
  <si>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</si>
  <si>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</si>
  <si>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</si>
  <si>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</si>
  <si>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</si>
  <si>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</si>
  <si>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</si>
  <si>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</si>
  <si>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</si>
  <si>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</si>
  <si>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</si>
  <si>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</si>
  <si>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</si>
  <si>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</si>
  <si>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</si>
  <si>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</si>
  <si>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</si>
  <si>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</si>
  <si>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</si>
  <si>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</si>
  <si>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</si>
  <si>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</si>
  <si>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</si>
  <si>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</si>
  <si>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</si>
  <si>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</si>
  <si>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</si>
  <si>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</si>
  <si>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</si>
  <si>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</si>
  <si>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</si>
  <si>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</si>
  <si>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</si>
  <si>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</si>
  <si>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</si>
  <si>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</si>
  <si>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</si>
  <si>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</si>
  <si>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</si>
  <si>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</si>
  <si>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</si>
  <si>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</si>
  <si>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</si>
  <si>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</si>
  <si>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</si>
  <si>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</si>
  <si>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</si>
  <si>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</si>
  <si>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</si>
  <si>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</si>
  <si>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</si>
  <si>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</si>
  <si>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</si>
  <si>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</si>
  <si>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</si>
  <si>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</si>
  <si>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</si>
  <si>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</si>
  <si>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</si>
  <si>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</si>
  <si>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</si>
  <si>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</si>
  <si>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</si>
  <si>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</si>
  <si>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</si>
  <si>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</si>
  <si>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</si>
  <si>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</si>
  <si>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</si>
  <si>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</si>
  <si>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</si>
  <si>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</si>
  <si>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</si>
  <si>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</si>
  <si>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</si>
  <si>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</si>
  <si>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</si>
  <si>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</si>
  <si>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</si>
  <si>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</si>
  <si>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</si>
  <si>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</si>
  <si>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</si>
  <si>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</si>
  <si>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</si>
  <si>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</si>
  <si>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</si>
  <si>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</si>
  <si>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</si>
  <si>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</si>
  <si>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</si>
  <si>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</si>
  <si>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</si>
  <si>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</si>
  <si>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</si>
  <si>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</si>
  <si>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</si>
  <si>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</si>
  <si>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</si>
  <si>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</si>
  <si>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</si>
  <si>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</si>
  <si>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</si>
  <si>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</si>
  <si>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</si>
  <si>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</si>
  <si>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</si>
  <si>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</si>
  <si>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</si>
  <si>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</si>
  <si>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</si>
  <si>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</si>
  <si>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</si>
  <si>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</si>
  <si>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</si>
  <si>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</si>
  <si>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</si>
  <si>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</si>
  <si>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</si>
  <si>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</si>
  <si>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</si>
  <si>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</si>
  <si>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</si>
  <si>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</si>
  <si>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</si>
  <si>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</si>
  <si>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</si>
  <si>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</si>
  <si>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</si>
  <si>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</si>
  <si>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</si>
  <si>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</si>
  <si>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</si>
  <si>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</si>
  <si>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</si>
  <si>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</si>
  <si>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</si>
  <si>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</si>
  <si>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</si>
  <si>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</si>
  <si>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</si>
  <si>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</si>
  <si>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</si>
  <si>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</si>
  <si>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</si>
  <si>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</si>
  <si>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</si>
  <si>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</si>
  <si>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</si>
  <si>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</si>
  <si>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</si>
  <si>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</si>
  <si>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</si>
  <si>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</si>
  <si>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</si>
  <si>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</si>
  <si>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</si>
  <si>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</si>
  <si>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</si>
  <si>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</si>
  <si>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</si>
  <si>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</si>
  <si>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</si>
  <si>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</si>
  <si>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</si>
  <si>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</si>
  <si>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</si>
  <si>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</si>
  <si>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</si>
  <si>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</si>
  <si>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</si>
  <si>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</si>
  <si>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</si>
  <si>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</si>
  <si>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</si>
  <si>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</si>
  <si>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</si>
  <si>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</si>
  <si>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</si>
  <si>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</si>
  <si>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</si>
  <si>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</si>
  <si>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</si>
  <si>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</si>
  <si>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</si>
  <si>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</si>
  <si>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</si>
  <si>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</si>
  <si>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</si>
  <si>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</si>
  <si>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</si>
  <si>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</si>
  <si>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</si>
  <si>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</si>
  <si>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</si>
  <si>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</si>
  <si>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</si>
  <si>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</si>
  <si>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</si>
  <si>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</si>
  <si>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</si>
  <si>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</si>
  <si>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</si>
  <si>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</si>
  <si>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</si>
  <si>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</si>
  <si>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</si>
  <si>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</si>
  <si>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</si>
  <si>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</si>
  <si>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</si>
  <si>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</si>
  <si>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</si>
  <si>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</si>
  <si>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</si>
  <si>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</si>
  <si>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</si>
  <si>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</si>
  <si>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</si>
  <si>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</si>
  <si>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</si>
  <si>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</si>
  <si>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</si>
  <si>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</si>
  <si>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</si>
  <si>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</si>
  <si>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</si>
  <si>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</si>
  <si>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</si>
  <si>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</si>
  <si>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</si>
  <si>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</si>
  <si>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</si>
  <si>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</si>
  <si>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</si>
  <si>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</si>
  <si>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</si>
  <si>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</si>
  <si>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</si>
  <si>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</si>
  <si>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</si>
  <si>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</si>
  <si>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</si>
  <si>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</si>
  <si>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</si>
  <si>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</si>
  <si>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</si>
  <si>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</si>
  <si>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</si>
  <si>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</si>
  <si>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</si>
  <si>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</si>
  <si>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</si>
  <si>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</si>
  <si>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</si>
  <si>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</si>
  <si>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</si>
  <si>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</si>
  <si>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</si>
  <si>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</si>
  <si>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</si>
  <si>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</si>
  <si>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</si>
  <si>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</si>
  <si>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</si>
  <si>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</si>
  <si>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</si>
  <si>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</si>
  <si>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</si>
  <si>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</si>
  <si>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</si>
  <si>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</si>
  <si>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</si>
  <si>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</si>
  <si>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</si>
  <si>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</si>
  <si>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</si>
  <si>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</si>
  <si>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</si>
  <si>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</si>
  <si>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</si>
  <si>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</si>
  <si>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</si>
  <si>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</si>
  <si>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</si>
  <si>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</si>
  <si>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</si>
  <si>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</si>
  <si>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</si>
  <si>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</si>
  <si>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</si>
  <si>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</si>
  <si>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</si>
  <si>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</si>
  <si>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</si>
  <si>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</si>
  <si>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</si>
  <si>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</si>
  <si>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</si>
  <si>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</si>
  <si>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</si>
  <si>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</si>
  <si>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</si>
  <si>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</si>
  <si>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</si>
  <si>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</si>
  <si>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</si>
  <si>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</si>
  <si>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</si>
  <si>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</si>
  <si>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</si>
  <si>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</si>
  <si>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</si>
  <si>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</si>
  <si>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</si>
  <si>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</si>
  <si>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</si>
  <si>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</si>
  <si>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</si>
  <si>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</si>
  <si>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</si>
  <si>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</si>
  <si>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</si>
  <si>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</si>
  <si>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</si>
  <si>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</si>
  <si>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</si>
  <si>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</si>
  <si>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</si>
  <si>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</si>
  <si>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</si>
  <si>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</si>
  <si>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</si>
  <si>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</si>
  <si>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</si>
  <si>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</si>
  <si>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</si>
  <si>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</si>
  <si>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</si>
  <si>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</si>
  <si>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</si>
  <si>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</si>
  <si>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</si>
  <si>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</si>
  <si>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</si>
  <si>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</si>
  <si>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</si>
  <si>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</si>
  <si>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</si>
  <si>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</si>
  <si>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</si>
  <si>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</si>
  <si>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</si>
  <si>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</si>
  <si>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</si>
  <si>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</si>
  <si>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</si>
  <si>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</si>
  <si>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</si>
  <si>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</si>
  <si>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</si>
  <si>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</si>
  <si>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</si>
  <si>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</si>
  <si>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</si>
  <si>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</si>
  <si>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</si>
  <si>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</si>
  <si>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</si>
  <si>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</si>
  <si>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</si>
  <si>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</si>
  <si>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</si>
  <si>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</si>
  <si>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</si>
  <si>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</si>
  <si>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</si>
  <si>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</si>
  <si>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</si>
  <si>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</si>
  <si>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</si>
  <si>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</si>
  <si>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</si>
  <si>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</si>
  <si>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</si>
  <si>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</si>
  <si>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</si>
  <si>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</si>
  <si>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</si>
  <si>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</si>
  <si>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</si>
  <si>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</si>
  <si>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</si>
  <si>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</si>
  <si>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</si>
  <si>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</si>
  <si>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</si>
  <si>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</si>
  <si>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</si>
  <si>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</si>
  <si>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</si>
  <si>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</si>
  <si>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</si>
  <si>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</si>
  <si>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</si>
  <si>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</si>
  <si>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</si>
  <si>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</si>
  <si>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</si>
  <si>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</si>
  <si>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</si>
  <si>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</si>
  <si>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</si>
  <si>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</si>
  <si>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</si>
  <si>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</si>
  <si>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</si>
  <si>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</si>
  <si>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</si>
  <si>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</si>
  <si>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</si>
  <si>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</si>
  <si>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</si>
  <si>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</si>
  <si>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</si>
  <si>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</si>
  <si>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</si>
  <si>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</si>
  <si>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</si>
  <si>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</si>
  <si>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</si>
  <si>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</si>
  <si>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</si>
  <si>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</si>
  <si>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</si>
  <si>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</si>
  <si>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</si>
  <si>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</si>
  <si>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</si>
  <si>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</si>
  <si>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</si>
  <si>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</si>
  <si>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</si>
  <si>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</si>
  <si>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</si>
  <si>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</si>
  <si>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</si>
  <si>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</si>
  <si>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</si>
  <si>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</si>
  <si>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</si>
  <si>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</si>
  <si>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</si>
  <si>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</si>
  <si>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</si>
  <si>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</si>
  <si>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</si>
  <si>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</si>
  <si>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</si>
  <si>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</si>
  <si>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</si>
  <si>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</si>
  <si>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</si>
  <si>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</si>
  <si>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</si>
  <si>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</si>
  <si>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</si>
  <si>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</si>
  <si>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</si>
  <si>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</si>
  <si>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</si>
  <si>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</si>
  <si>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</si>
  <si>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</si>
  <si>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</si>
  <si>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</si>
  <si>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</si>
  <si>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</si>
  <si>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</si>
  <si>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</si>
  <si>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</si>
  <si>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</si>
  <si>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</si>
  <si>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</si>
  <si>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</si>
  <si>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</si>
  <si>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</si>
  <si>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</si>
  <si>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</si>
  <si>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</si>
  <si>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</si>
  <si>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</si>
  <si>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</si>
  <si>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</si>
  <si>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</si>
  <si>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</si>
  <si>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</si>
  <si>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</si>
  <si>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</si>
  <si>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</si>
  <si>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</si>
  <si>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</si>
  <si>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</si>
  <si>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</si>
  <si>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</si>
  <si>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</si>
  <si>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</si>
  <si>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</si>
  <si>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</si>
  <si>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</si>
  <si>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</si>
  <si>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</si>
  <si>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</si>
  <si>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</si>
  <si>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</si>
  <si>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</si>
  <si>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</si>
  <si>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</si>
  <si>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</si>
  <si>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</si>
  <si>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</si>
  <si>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</si>
  <si>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</si>
  <si>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</si>
  <si>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</si>
  <si>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</si>
  <si>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</si>
  <si>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</si>
  <si>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</si>
  <si>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</si>
  <si>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</si>
  <si>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</si>
  <si>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</si>
  <si>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</si>
  <si>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</si>
  <si>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</si>
  <si>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</si>
  <si>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</si>
  <si>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</si>
  <si>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</si>
  <si>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</si>
  <si>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</si>
  <si>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</si>
  <si>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</si>
  <si>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</si>
  <si>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</si>
  <si>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</si>
  <si>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</si>
  <si>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</si>
  <si>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</si>
  <si>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</si>
  <si>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</si>
  <si>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</si>
  <si>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</si>
  <si>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</si>
  <si>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</si>
  <si>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</si>
  <si>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</si>
  <si>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</si>
  <si>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</si>
  <si>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</si>
  <si>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</si>
  <si>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</si>
  <si>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</si>
  <si>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</si>
  <si>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</si>
  <si>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</si>
  <si>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</si>
  <si>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</si>
  <si>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</si>
  <si>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</si>
  <si>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</si>
  <si>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</si>
  <si>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</si>
  <si>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</si>
  <si>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</si>
  <si>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</si>
  <si>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</si>
  <si>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</si>
  <si>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</si>
  <si>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</si>
  <si>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</si>
  <si>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</si>
  <si>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</si>
  <si>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</si>
  <si>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</si>
  <si>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</si>
  <si>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</si>
  <si>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</si>
  <si>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</si>
  <si>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</si>
  <si>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</si>
  <si>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</si>
  <si>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</si>
  <si>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</si>
  <si>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</si>
  <si>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</si>
  <si>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</si>
  <si>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</si>
  <si>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</si>
  <si>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</si>
  <si>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</si>
  <si>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</si>
  <si>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</si>
  <si>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</si>
  <si>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</si>
  <si>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</si>
  <si>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</si>
  <si>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</si>
  <si>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</si>
  <si>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</si>
  <si>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</si>
  <si>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</si>
  <si>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</si>
  <si>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</si>
  <si>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</si>
  <si>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</si>
  <si>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</si>
  <si>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</si>
  <si>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</si>
  <si>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</si>
  <si>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</si>
  <si>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</si>
  <si>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</si>
  <si>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</si>
  <si>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</si>
  <si>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</si>
  <si>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</si>
  <si>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</si>
  <si>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</si>
  <si>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</si>
  <si>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</si>
  <si>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</si>
  <si>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</si>
  <si>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</si>
  <si>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</si>
  <si>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</si>
  <si>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</si>
  <si>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</si>
  <si>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</si>
  <si>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</si>
  <si>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</si>
  <si>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</si>
  <si>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</si>
  <si>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</si>
  <si>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</si>
  <si>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</si>
  <si>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</si>
  <si>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</si>
  <si>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</si>
  <si>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</si>
  <si>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</si>
  <si>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</si>
  <si>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</si>
  <si>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</si>
  <si>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</si>
  <si>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</si>
  <si>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</si>
  <si>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</si>
  <si>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</si>
  <si>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</si>
  <si>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</si>
  <si>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</si>
  <si>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</si>
  <si>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</si>
  <si>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</si>
  <si>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</si>
  <si>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</si>
  <si>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</si>
  <si>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</si>
  <si>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</si>
  <si>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</si>
  <si>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</si>
  <si>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</si>
  <si>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</si>
  <si>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</si>
  <si>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</si>
  <si>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</si>
  <si>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</si>
  <si>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</si>
  <si>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</si>
  <si>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</si>
  <si>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</si>
  <si>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</si>
  <si>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</si>
  <si>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</si>
  <si>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</si>
  <si>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</si>
  <si>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</si>
  <si>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</si>
  <si>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</si>
  <si>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</si>
  <si>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</si>
  <si>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</si>
  <si>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</si>
  <si>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</si>
  <si>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</si>
  <si>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</si>
  <si>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</si>
  <si>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</si>
  <si>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</si>
  <si>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</si>
  <si>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</si>
  <si>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</si>
  <si>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</si>
  <si>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</si>
  <si>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</si>
  <si>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</si>
  <si>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</si>
  <si>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</si>
  <si>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</si>
  <si>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</si>
  <si>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</si>
  <si>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</si>
  <si>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</si>
  <si>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</si>
  <si>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</si>
  <si>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</si>
  <si>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</si>
  <si>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</si>
  <si>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</si>
  <si>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</si>
  <si>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</si>
  <si>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</si>
  <si>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</si>
  <si>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</si>
  <si>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</si>
  <si>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</si>
  <si>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</si>
  <si>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</si>
  <si>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</si>
  <si>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</si>
  <si>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</si>
  <si>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</si>
  <si>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</si>
  <si>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</si>
  <si>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</si>
  <si>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</si>
  <si>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</si>
  <si>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</si>
  <si>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</si>
  <si>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</si>
  <si>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</si>
  <si>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</si>
  <si>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</si>
  <si>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</si>
  <si>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</si>
  <si>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</si>
  <si>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</si>
  <si>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</si>
  <si>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</si>
  <si>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</si>
  <si>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</si>
  <si>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</si>
  <si>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</si>
  <si>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</si>
  <si>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</si>
  <si>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</si>
  <si>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</si>
  <si>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</si>
  <si>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</si>
  <si>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</si>
  <si>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</si>
  <si>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</si>
  <si>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</si>
  <si>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</si>
  <si>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</si>
  <si>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</si>
  <si>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</si>
  <si>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</si>
  <si>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</si>
  <si>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</si>
  <si>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</si>
  <si>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</si>
  <si>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</si>
  <si>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</si>
  <si>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</si>
  <si>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</si>
  <si>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</si>
  <si>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</si>
  <si>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</si>
  <si>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</si>
  <si>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</si>
  <si>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</si>
  <si>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</si>
  <si>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</si>
  <si>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</si>
  <si>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</si>
  <si>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</si>
  <si>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</si>
  <si>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</si>
  <si>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</si>
  <si>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</si>
  <si>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</si>
  <si>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</si>
  <si>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</si>
  <si>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</si>
  <si>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</si>
  <si>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</si>
  <si>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</si>
  <si>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</si>
  <si>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</si>
  <si>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</si>
  <si>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</si>
  <si>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</si>
  <si>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</si>
  <si>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</si>
  <si>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</si>
  <si>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</si>
  <si>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</si>
  <si>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</si>
  <si>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</si>
  <si>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</si>
  <si>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</si>
  <si>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</si>
  <si>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</si>
  <si>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</si>
  <si>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</si>
  <si>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</si>
  <si>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</si>
  <si>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</si>
  <si>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</si>
  <si>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</si>
  <si>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</si>
  <si>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</si>
  <si>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</si>
  <si>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</si>
  <si>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</si>
  <si>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</si>
  <si>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</si>
  <si>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</si>
  <si>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</si>
  <si>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</si>
  <si>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</si>
  <si>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</si>
  <si>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</si>
  <si>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</si>
  <si>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</si>
  <si>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</si>
  <si>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</si>
  <si>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</si>
  <si>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</si>
  <si>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</si>
  <si>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</si>
  <si>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</si>
  <si>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</si>
  <si>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</si>
  <si>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</si>
  <si>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</si>
  <si>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</si>
  <si>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</si>
  <si>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</si>
  <si>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</si>
  <si>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</si>
  <si>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</si>
  <si>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</si>
  <si>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</si>
  <si>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</si>
  <si>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</si>
  <si>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</si>
  <si>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</si>
  <si>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</si>
  <si>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</si>
  <si>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</si>
  <si>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</si>
  <si>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</si>
  <si>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</si>
  <si>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</si>
  <si>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</si>
  <si>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</si>
  <si>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</si>
  <si>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</si>
  <si>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</si>
  <si>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</si>
  <si>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</si>
  <si>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</si>
  <si>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</si>
  <si>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</si>
  <si>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</si>
  <si>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</si>
  <si>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</si>
  <si>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</si>
  <si>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</si>
  <si>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</si>
  <si>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</si>
  <si>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</si>
  <si>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</si>
  <si>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</si>
  <si>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</si>
  <si>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</si>
  <si>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</si>
  <si>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</si>
  <si>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</si>
  <si>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</si>
  <si>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</si>
  <si>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</si>
  <si>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</si>
  <si>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</si>
  <si>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</si>
  <si>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</si>
  <si>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</si>
  <si>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</si>
  <si>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</si>
  <si>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</si>
  <si>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</si>
  <si>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</si>
  <si>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</si>
  <si>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</si>
  <si>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</si>
  <si>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</si>
  <si>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</si>
  <si>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</si>
  <si>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</si>
  <si>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</si>
  <si>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</si>
  <si>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</si>
  <si>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</si>
  <si>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</si>
  <si>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</si>
  <si>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</si>
  <si>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</si>
  <si>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</si>
  <si>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</si>
  <si>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</si>
  <si>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</si>
  <si>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</si>
  <si>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</si>
  <si>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</si>
  <si>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</si>
  <si>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</si>
  <si>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</si>
  <si>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</si>
  <si>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</si>
  <si>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</si>
  <si>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</si>
  <si>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</si>
  <si>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</si>
  <si>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</si>
  <si>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</si>
  <si>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</si>
  <si>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</si>
  <si>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</si>
  <si>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</si>
  <si>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</si>
  <si>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</si>
  <si>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</si>
  <si>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</si>
  <si>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</si>
  <si>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</si>
  <si>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</si>
  <si>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</si>
  <si>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</si>
  <si>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</si>
  <si>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</si>
  <si>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</si>
  <si>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</si>
  <si>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</si>
  <si>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</si>
  <si>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</si>
  <si>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</si>
  <si>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</si>
  <si>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</si>
  <si>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</si>
  <si>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</si>
  <si>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</si>
  <si>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</si>
  <si>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</si>
  <si>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</si>
  <si>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</si>
  <si>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</si>
  <si>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</si>
  <si>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</si>
  <si>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</si>
  <si>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</si>
  <si>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</si>
  <si>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</si>
  <si>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</si>
  <si>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</si>
  <si>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</si>
  <si>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</si>
  <si>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</si>
  <si>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</si>
  <si>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</si>
  <si>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</si>
  <si>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</si>
  <si>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</si>
  <si>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</si>
  <si>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</si>
  <si>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</si>
  <si>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</si>
  <si>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</si>
  <si>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</si>
  <si>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</si>
  <si>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</si>
  <si>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</si>
  <si>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</si>
  <si>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</si>
  <si>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</si>
  <si>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</si>
  <si>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</si>
  <si>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</si>
  <si>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</si>
  <si>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</si>
  <si>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</si>
  <si>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</si>
  <si>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</si>
  <si>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</si>
  <si>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</si>
  <si>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</si>
  <si>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</si>
  <si>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</si>
  <si>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</si>
  <si>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</si>
  <si>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</si>
  <si>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</si>
  <si>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</si>
  <si>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</si>
  <si>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</si>
  <si>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</si>
  <si>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</si>
  <si>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</si>
  <si>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</si>
  <si>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</si>
  <si>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</si>
  <si>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</si>
  <si>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</si>
  <si>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</si>
  <si>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</si>
  <si>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</si>
  <si>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</si>
  <si>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</si>
  <si>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</si>
  <si>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</si>
  <si>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</si>
  <si>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</si>
  <si>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</si>
  <si>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</si>
  <si>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</si>
  <si>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</si>
  <si>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</si>
  <si>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</si>
  <si>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</si>
  <si>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</si>
  <si>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</si>
  <si>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</si>
  <si>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</si>
  <si>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</si>
  <si>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</si>
  <si>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</si>
  <si>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</si>
  <si>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</si>
  <si>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</si>
  <si>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</si>
  <si>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</si>
  <si>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</si>
  <si>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</si>
  <si>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</si>
  <si>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</si>
  <si>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</si>
  <si>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</si>
  <si>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</si>
  <si>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</si>
  <si>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</si>
  <si>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</si>
  <si>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</si>
  <si>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</si>
  <si>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</si>
  <si>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</si>
  <si>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</si>
  <si>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</si>
  <si>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</si>
  <si>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</si>
  <si>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</si>
  <si>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</si>
  <si>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</si>
  <si>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</si>
  <si>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</si>
  <si>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</si>
  <si>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</si>
  <si>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</si>
  <si>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</si>
  <si>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</si>
  <si>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</si>
  <si>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</si>
  <si>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</si>
  <si>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</si>
  <si>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</si>
  <si>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</si>
  <si>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</si>
  <si>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</si>
  <si>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</si>
  <si>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</si>
  <si>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</si>
  <si>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</si>
  <si>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</si>
  <si>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</si>
  <si>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</si>
  <si>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</si>
  <si>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</si>
  <si>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</si>
  <si>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</si>
  <si>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</si>
  <si>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</si>
  <si>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</si>
  <si>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</si>
  <si>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</si>
  <si>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</si>
  <si>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</si>
  <si>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</si>
  <si>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</si>
  <si>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</si>
  <si>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</si>
  <si>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</si>
  <si>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</si>
  <si>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</si>
  <si>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</si>
  <si>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</si>
  <si>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</si>
  <si>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</si>
  <si>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</si>
  <si>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</si>
  <si>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</si>
  <si>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</si>
  <si>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</si>
  <si>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</si>
  <si>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</si>
  <si>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</si>
  <si>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</si>
  <si>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</si>
  <si>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</si>
  <si>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</si>
  <si>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</si>
  <si>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</si>
  <si>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</si>
  <si>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</si>
  <si>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</si>
  <si>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</si>
  <si>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</si>
  <si>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</si>
  <si>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</si>
  <si>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</si>
  <si>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</si>
  <si>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</si>
  <si>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</si>
  <si>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</si>
  <si>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</si>
  <si>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</si>
  <si>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</si>
  <si>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</si>
  <si>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</si>
  <si>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</si>
  <si>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</si>
  <si>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</si>
  <si>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</si>
  <si>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</si>
  <si>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</si>
  <si>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</si>
  <si>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</si>
  <si>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</si>
  <si>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</si>
  <si>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</si>
  <si>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</si>
  <si>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</si>
  <si>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</si>
  <si>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</si>
  <si>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</si>
  <si>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</si>
  <si>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</si>
  <si>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</si>
  <si>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</si>
  <si>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</si>
  <si>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</si>
  <si>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</si>
  <si>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</si>
  <si>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</si>
  <si>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</si>
  <si>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</si>
  <si>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</si>
  <si>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</si>
  <si>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</si>
  <si>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</si>
  <si>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</si>
  <si>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</si>
  <si>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</si>
  <si>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</si>
  <si>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</si>
  <si>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</si>
  <si>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</si>
  <si>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</si>
  <si>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</si>
  <si>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</si>
  <si>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</si>
  <si>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</si>
  <si>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</si>
  <si>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</si>
  <si>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</si>
  <si>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</si>
  <si>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</si>
  <si>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</si>
  <si>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</si>
  <si>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</si>
  <si>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</si>
  <si>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</si>
  <si>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</si>
  <si>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</si>
  <si>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</si>
  <si>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</si>
  <si>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</si>
  <si>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</si>
  <si>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</si>
  <si>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</si>
  <si>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</si>
  <si>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</si>
  <si>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</si>
  <si>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</si>
  <si>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</si>
  <si>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</si>
  <si>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</si>
  <si>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</si>
  <si>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</si>
  <si>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</si>
  <si>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</si>
  <si>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</si>
  <si>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</si>
  <si>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</si>
  <si>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</si>
  <si>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</si>
  <si>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</si>
  <si>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</si>
  <si>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</si>
  <si>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</si>
  <si>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</si>
  <si>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</si>
  <si>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</si>
  <si>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</si>
  <si>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</si>
  <si>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</si>
  <si>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</si>
  <si>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</si>
  <si>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</si>
  <si>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</si>
  <si>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</si>
  <si>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</si>
  <si>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</si>
  <si>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</si>
  <si>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</si>
  <si>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</si>
  <si>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</si>
  <si>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</si>
  <si>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</si>
  <si>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</si>
  <si>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</si>
  <si>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</si>
  <si>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</si>
  <si>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</si>
  <si>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</si>
  <si>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</si>
  <si>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</si>
  <si>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</si>
  <si>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</si>
  <si>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</si>
  <si>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</si>
  <si>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</si>
  <si>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</si>
  <si>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</si>
  <si>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</si>
  <si>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</si>
  <si>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</si>
  <si>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</si>
  <si>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</si>
  <si>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</si>
  <si>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</si>
  <si>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</si>
  <si>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</si>
  <si>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</si>
  <si>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</si>
  <si>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</si>
  <si>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</si>
  <si>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</si>
  <si>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</si>
  <si>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</si>
  <si>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</si>
  <si>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</si>
  <si>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</si>
  <si>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</si>
  <si>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</si>
  <si>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</si>
  <si>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</si>
  <si>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</si>
  <si>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</si>
  <si>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</si>
  <si>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</si>
  <si>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</si>
  <si>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</si>
  <si>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</si>
  <si>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</si>
  <si>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</si>
  <si>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</si>
  <si>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</si>
  <si>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</si>
  <si>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</si>
  <si>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</si>
  <si>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</si>
  <si>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</si>
  <si>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</si>
  <si>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</si>
  <si>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</si>
  <si>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</si>
  <si>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</si>
  <si>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</si>
  <si>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</si>
  <si>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</si>
  <si>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</si>
  <si>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</si>
  <si>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</si>
  <si>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</si>
  <si>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</si>
  <si>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</si>
  <si>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</si>
  <si>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</si>
  <si>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</si>
  <si>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</si>
  <si>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</si>
  <si>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</si>
  <si>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</si>
  <si>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</si>
  <si>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</si>
  <si>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</si>
  <si>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</si>
  <si>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</si>
  <si>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</si>
  <si>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</si>
  <si>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</si>
  <si>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</si>
  <si>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</si>
  <si>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</si>
  <si>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</si>
  <si>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</si>
  <si>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</si>
  <si>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</si>
  <si>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</si>
  <si>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</si>
  <si>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</si>
  <si>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</si>
  <si>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</si>
  <si>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</si>
  <si>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</si>
  <si>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</si>
  <si>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</si>
  <si>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</si>
  <si>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</si>
  <si>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</si>
  <si>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</si>
  <si>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</si>
  <si>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</si>
  <si>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</si>
  <si>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</si>
  <si>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</si>
  <si>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</si>
  <si>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</si>
  <si>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</si>
  <si>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</si>
  <si>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</si>
  <si>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</si>
  <si>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</si>
  <si>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</si>
  <si>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</si>
  <si>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</si>
  <si>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</si>
  <si>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</si>
  <si>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</si>
  <si>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</si>
  <si>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</si>
  <si>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</si>
  <si>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</si>
  <si>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</si>
  <si>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</si>
  <si>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</si>
  <si>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</si>
  <si>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</si>
  <si>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</si>
  <si>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</si>
  <si>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</si>
  <si>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</si>
  <si>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</si>
  <si>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</si>
  <si>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</si>
  <si>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</si>
  <si>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</si>
  <si>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</si>
  <si>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</si>
  <si>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</si>
  <si>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</si>
  <si>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</si>
  <si>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</si>
  <si>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</si>
  <si>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</si>
  <si>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</si>
  <si>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</si>
  <si>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</si>
  <si>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</si>
  <si>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</si>
  <si>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</si>
  <si>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</si>
  <si>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</si>
  <si>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</si>
  <si>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</si>
  <si>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</si>
  <si>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</si>
  <si>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</si>
  <si>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</si>
  <si>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</si>
  <si>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</si>
  <si>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</si>
  <si>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</si>
  <si>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</si>
  <si>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</si>
  <si>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</si>
  <si>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</si>
  <si>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</si>
  <si>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</si>
  <si>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</si>
  <si>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</si>
  <si>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</si>
  <si>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</si>
  <si>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</si>
  <si>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</si>
  <si>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</si>
  <si>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</si>
  <si>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</si>
  <si>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</si>
  <si>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</si>
  <si>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</si>
  <si>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</si>
  <si>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</si>
  <si>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</si>
  <si>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</si>
  <si>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</si>
  <si>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</si>
  <si>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</si>
  <si>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</si>
  <si>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</si>
  <si>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</si>
  <si>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</si>
  <si>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</si>
  <si>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</si>
  <si>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</si>
  <si>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</si>
  <si>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</si>
  <si>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</si>
  <si>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</si>
  <si>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</si>
  <si>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</si>
  <si>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</si>
  <si>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</si>
  <si>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</si>
  <si>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</si>
  <si>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</si>
  <si>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</si>
  <si>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</si>
  <si>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</si>
  <si>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</si>
  <si>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</si>
  <si>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</si>
  <si>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</si>
  <si>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</si>
  <si>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</si>
  <si>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</si>
  <si>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</si>
  <si>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</si>
  <si>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</si>
  <si>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</si>
  <si>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</si>
  <si>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</si>
  <si>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</si>
  <si>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</si>
  <si>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</si>
  <si>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</si>
  <si>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</si>
  <si>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</si>
  <si>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</si>
  <si>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</si>
  <si>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</si>
  <si>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</si>
  <si>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</si>
  <si>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</si>
  <si>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</si>
  <si>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</si>
  <si>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</si>
  <si>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</si>
  <si>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</si>
  <si>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</si>
  <si>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</si>
  <si>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</si>
  <si>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</si>
  <si>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</si>
  <si>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</si>
  <si>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</si>
  <si>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</si>
  <si>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</si>
  <si>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</si>
  <si>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</si>
  <si>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</si>
  <si>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</si>
  <si>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</si>
  <si>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</si>
  <si>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</si>
  <si>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</si>
  <si>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</si>
  <si>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</si>
  <si>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</si>
  <si>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</si>
  <si>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</si>
  <si>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</si>
  <si>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</si>
  <si>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</si>
  <si>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</si>
  <si>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</si>
  <si>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</si>
  <si>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</si>
  <si>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</si>
  <si>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</si>
  <si>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</si>
  <si>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</si>
  <si>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</si>
  <si>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</si>
  <si>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</si>
  <si>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</si>
  <si>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</si>
  <si>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</si>
  <si>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</si>
  <si>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</si>
  <si>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</si>
  <si>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</si>
  <si>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</si>
  <si>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</si>
  <si>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</si>
  <si>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</si>
  <si>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</si>
  <si>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</si>
  <si>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</si>
  <si>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</si>
  <si>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</si>
  <si>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</si>
  <si>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</si>
  <si>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</si>
  <si>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</si>
  <si>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</si>
  <si>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</si>
  <si>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</si>
  <si>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</si>
  <si>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</si>
  <si>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</si>
  <si>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</si>
  <si>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</si>
  <si>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</si>
  <si>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</si>
  <si>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</si>
  <si>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</si>
  <si>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</si>
  <si>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</si>
  <si>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</si>
  <si>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</si>
  <si>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</si>
  <si>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</si>
  <si>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</si>
  <si>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</si>
  <si>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</si>
  <si>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</si>
  <si>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</si>
  <si>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</si>
  <si>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</si>
  <si>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</si>
  <si>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</si>
  <si>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</si>
  <si>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</si>
  <si>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</si>
  <si>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</si>
  <si>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</si>
  <si>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</si>
  <si>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</si>
  <si>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</si>
  <si>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</si>
  <si>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</si>
  <si>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</si>
  <si>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</si>
  <si>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</si>
  <si>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</si>
  <si>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</si>
  <si>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</si>
  <si>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</si>
  <si>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</si>
  <si>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</si>
  <si>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</si>
  <si>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</si>
  <si>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</si>
  <si>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</si>
  <si>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</si>
  <si>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</si>
  <si>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</si>
  <si>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</si>
  <si>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</si>
  <si>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</si>
  <si>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</si>
  <si>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</si>
  <si>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</si>
  <si>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</si>
  <si>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</si>
  <si>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</si>
  <si>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</si>
  <si>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</si>
  <si>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</si>
  <si>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</si>
  <si>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</si>
  <si>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</si>
  <si>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</si>
  <si>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</si>
  <si>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</si>
  <si>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</si>
  <si>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</si>
  <si>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</si>
  <si>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</si>
  <si>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</si>
  <si>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</si>
  <si>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</si>
  <si>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</si>
  <si>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</si>
  <si>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</si>
  <si>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</si>
  <si>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</si>
  <si>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</si>
  <si>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</si>
  <si>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</si>
  <si>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</si>
  <si>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</si>
  <si>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</si>
  <si>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</si>
  <si>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</si>
  <si>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</si>
  <si>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</si>
  <si>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</si>
  <si>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</si>
  <si>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</si>
  <si>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</si>
  <si>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</si>
  <si>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</si>
  <si>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</si>
  <si>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</si>
  <si>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</si>
  <si>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</si>
  <si>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</si>
  <si>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</si>
  <si>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</si>
  <si>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</si>
  <si>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</si>
  <si>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</si>
  <si>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</si>
  <si>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</si>
  <si>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</si>
  <si>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</si>
  <si>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</si>
  <si>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</si>
  <si>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</si>
  <si>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</si>
  <si>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</si>
  <si>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</si>
  <si>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</si>
  <si>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</si>
  <si>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</si>
  <si>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</si>
  <si>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</si>
  <si>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</si>
  <si>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</si>
  <si>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</si>
  <si>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</si>
  <si>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</si>
  <si>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</si>
  <si>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</si>
  <si>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</si>
  <si>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</si>
  <si>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</si>
  <si>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</si>
  <si>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</si>
  <si>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</si>
  <si>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</si>
  <si>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</si>
  <si>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</si>
  <si>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</si>
  <si>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</si>
  <si>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</si>
  <si>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</si>
  <si>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</si>
  <si>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</si>
  <si>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</si>
  <si>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</si>
  <si>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</si>
  <si>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</si>
  <si>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</si>
  <si>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</si>
  <si>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</si>
  <si>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</si>
  <si>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</si>
  <si>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</si>
  <si>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</si>
  <si>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</si>
  <si>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</si>
  <si>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</si>
  <si>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</si>
  <si>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</si>
  <si>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</si>
  <si>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</si>
  <si>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</si>
  <si>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</si>
  <si>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</si>
  <si>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</si>
  <si>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</si>
  <si>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</si>
  <si>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</si>
  <si>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</si>
  <si>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</si>
  <si>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</si>
  <si>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</si>
  <si>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</si>
  <si>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</si>
  <si>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</si>
  <si>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</si>
  <si>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</si>
  <si>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</si>
  <si>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</si>
  <si>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</si>
  <si>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</si>
  <si>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</si>
  <si>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</si>
  <si>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</si>
  <si>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</si>
  <si>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</si>
  <si>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</si>
  <si>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</si>
  <si>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</si>
  <si>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</si>
  <si>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</si>
  <si>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</si>
  <si>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</si>
  <si>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</si>
  <si>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</si>
  <si>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</si>
  <si>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</si>
  <si>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</si>
  <si>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</si>
  <si>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</si>
  <si>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</si>
  <si>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</si>
  <si>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</si>
  <si>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</si>
  <si>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</si>
  <si>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</si>
  <si>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</si>
  <si>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</si>
  <si>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</si>
  <si>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</si>
  <si>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</si>
  <si>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</si>
  <si>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</si>
  <si>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</si>
  <si>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</si>
  <si>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</si>
  <si>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</si>
  <si>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</si>
  <si>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</si>
  <si>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</si>
  <si>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</si>
  <si>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</si>
  <si>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</si>
  <si>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</si>
  <si>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</si>
  <si>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</si>
  <si>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</si>
  <si>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</si>
  <si>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</si>
  <si>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</si>
  <si>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</si>
  <si>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</si>
  <si>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</si>
  <si>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</si>
  <si>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</si>
  <si>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</si>
  <si>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</si>
  <si>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</si>
  <si>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</si>
  <si>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</si>
  <si>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</si>
  <si>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</si>
  <si>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</si>
  <si>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</si>
  <si>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</si>
  <si>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</si>
  <si>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</si>
  <si>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</si>
  <si>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</si>
  <si>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</si>
  <si>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</si>
  <si>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</si>
  <si>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</si>
  <si>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</si>
  <si>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</si>
  <si>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</si>
  <si>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</si>
  <si>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</si>
  <si>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</si>
  <si>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</si>
  <si>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</si>
  <si>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</si>
  <si>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</si>
  <si>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</si>
  <si>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</si>
  <si>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</si>
  <si>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</si>
  <si>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</si>
  <si>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</si>
  <si>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</si>
  <si>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</si>
  <si>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</si>
  <si>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</si>
  <si>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</si>
  <si>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</si>
  <si>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</si>
  <si>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</si>
  <si>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</si>
  <si>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</si>
  <si>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</si>
  <si>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</si>
  <si>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</si>
  <si>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</si>
  <si>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</si>
  <si>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</si>
  <si>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</si>
  <si>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</si>
  <si>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</si>
  <si>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</si>
  <si>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</si>
  <si>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</si>
  <si>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</si>
  <si>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</si>
  <si>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</si>
  <si>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</si>
  <si>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</si>
  <si>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</si>
  <si>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</si>
  <si>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</si>
  <si>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</si>
  <si>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</si>
  <si>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</si>
  <si>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</si>
  <si>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</si>
  <si>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</si>
  <si>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</si>
  <si>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</si>
  <si>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</si>
  <si>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</si>
  <si>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</si>
  <si>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</si>
  <si>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</si>
  <si>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</si>
  <si>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</si>
  <si>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</si>
  <si>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</si>
  <si>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</si>
  <si>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</si>
  <si>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</si>
  <si>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</si>
  <si>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</si>
  <si>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</si>
  <si>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</si>
  <si>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</si>
  <si>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</si>
  <si>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</si>
  <si>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</si>
  <si>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</si>
  <si>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</si>
  <si>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</si>
  <si>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</si>
  <si>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</si>
  <si>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</si>
  <si>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</si>
  <si>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</si>
  <si>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</si>
  <si>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</si>
  <si>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</si>
  <si>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</si>
  <si>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</si>
  <si>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</si>
  <si>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</si>
  <si>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</si>
  <si>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</si>
  <si>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</si>
  <si>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</si>
  <si>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</si>
  <si>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</si>
  <si>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</si>
  <si>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</si>
  <si>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</si>
  <si>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</si>
  <si>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</si>
  <si>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</si>
  <si>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</si>
  <si>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</si>
  <si>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</si>
  <si>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</si>
  <si>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</si>
  <si>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</si>
  <si>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</si>
  <si>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</si>
  <si>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</si>
  <si>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</si>
  <si>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</si>
  <si>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</si>
  <si>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</si>
  <si>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</si>
  <si>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</si>
  <si>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</si>
  <si>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</si>
  <si>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</si>
  <si>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</si>
  <si>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</si>
  <si>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</si>
  <si>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</si>
  <si>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</si>
  <si>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</si>
  <si>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</si>
  <si>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</si>
  <si>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</si>
  <si>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</si>
  <si>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</si>
  <si>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</si>
  <si>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</si>
  <si>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</si>
  <si>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</si>
  <si>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</si>
  <si>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</si>
  <si>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</si>
  <si>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</si>
  <si>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</si>
  <si>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</si>
  <si>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</si>
  <si>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</si>
  <si>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</si>
  <si>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</si>
  <si>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</si>
  <si>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</si>
  <si>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</si>
  <si>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</si>
  <si>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</si>
  <si>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</si>
  <si>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</si>
  <si>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</si>
  <si>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</si>
  <si>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</si>
  <si>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</si>
  <si>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</si>
  <si>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</si>
  <si>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</si>
  <si>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</si>
  <si>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</si>
  <si>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</si>
  <si>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</si>
  <si>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</si>
  <si>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</si>
  <si>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</si>
  <si>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</si>
  <si>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</si>
  <si>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</si>
  <si>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</si>
  <si>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</si>
  <si>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</si>
  <si>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</si>
  <si>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</si>
  <si>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</si>
  <si>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</si>
  <si>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</si>
  <si>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</si>
  <si>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</si>
  <si>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</si>
  <si>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</si>
  <si>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</si>
  <si>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</si>
  <si>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</si>
  <si>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</si>
  <si>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</si>
  <si>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</si>
  <si>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</si>
  <si>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</si>
  <si>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</si>
  <si>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</si>
  <si>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</si>
  <si>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</si>
  <si>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</si>
  <si>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</si>
  <si>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</si>
  <si>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</si>
  <si>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</si>
  <si>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</si>
  <si>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</si>
  <si>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</si>
  <si>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</si>
  <si>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</si>
  <si>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</si>
  <si>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</si>
  <si>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</si>
  <si>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</si>
  <si>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</si>
  <si>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</si>
  <si>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</si>
  <si>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</si>
  <si>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</si>
  <si>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</si>
  <si>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</si>
  <si>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</si>
  <si>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</si>
  <si>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</si>
  <si>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</si>
  <si>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</si>
  <si>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</si>
  <si>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</si>
  <si>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</si>
  <si>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</si>
  <si>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</si>
  <si>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</si>
  <si>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</si>
  <si>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</si>
  <si>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</si>
  <si>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</si>
  <si>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</si>
  <si>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</si>
  <si>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</si>
  <si>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</si>
  <si>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</si>
  <si>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</si>
  <si>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</si>
  <si>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</si>
  <si>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</si>
  <si>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</si>
  <si>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</si>
  <si>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</si>
  <si>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</si>
  <si>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</si>
  <si>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</si>
  <si>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</si>
  <si>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</si>
  <si>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</si>
  <si>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</si>
  <si>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</si>
  <si>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</si>
  <si>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</si>
  <si>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</si>
  <si>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</si>
  <si>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</si>
  <si>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</si>
  <si>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</si>
  <si>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</si>
  <si>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</si>
  <si>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</si>
  <si>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</si>
  <si>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</si>
  <si>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</si>
  <si>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</si>
  <si>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</si>
  <si>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</si>
  <si>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</si>
  <si>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</si>
  <si>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</si>
  <si>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</si>
  <si>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</si>
  <si>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</si>
  <si>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</si>
  <si>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</si>
  <si>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</si>
  <si>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</si>
  <si>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</si>
  <si>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</si>
  <si>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</si>
  <si>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</si>
  <si>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</si>
  <si>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</si>
  <si>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</si>
  <si>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</si>
  <si>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</si>
  <si>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</si>
  <si>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</si>
  <si>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</si>
  <si>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</si>
  <si>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</si>
  <si>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</si>
  <si>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</si>
  <si>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</si>
  <si>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</si>
  <si>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</si>
  <si>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</si>
  <si>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</si>
  <si>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</si>
  <si>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</si>
  <si>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</si>
  <si>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</si>
  <si>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</si>
  <si>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</si>
  <si>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</si>
  <si>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</si>
  <si>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</si>
  <si>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</si>
  <si>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</si>
  <si>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</si>
  <si>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</si>
  <si>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</si>
  <si>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</si>
  <si>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</si>
  <si>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</si>
  <si>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</si>
  <si>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</si>
  <si>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</si>
  <si>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</si>
  <si>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</si>
  <si>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</si>
  <si>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</si>
  <si>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</si>
  <si>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</si>
  <si>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</si>
  <si>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</si>
  <si>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</si>
  <si>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</si>
  <si>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</si>
  <si>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</si>
  <si>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</si>
  <si>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</si>
  <si>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</si>
  <si>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</si>
  <si>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</si>
  <si>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</si>
  <si>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</si>
  <si>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</si>
  <si>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</si>
  <si>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</si>
  <si>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</si>
  <si>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</si>
  <si>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</si>
  <si>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</si>
  <si>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</si>
  <si>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</si>
  <si>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</si>
  <si>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</si>
  <si>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</si>
  <si>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</si>
  <si>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</si>
  <si>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</si>
  <si>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</si>
  <si>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</si>
  <si>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</si>
  <si>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</si>
  <si>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</si>
  <si>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</si>
  <si>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</si>
  <si>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</si>
  <si>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</si>
  <si>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</si>
  <si>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</si>
  <si>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</si>
  <si>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</si>
  <si>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</si>
  <si>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</si>
  <si>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</si>
  <si>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</si>
  <si>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</si>
  <si>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</si>
  <si>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</si>
  <si>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</si>
  <si>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</si>
  <si>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</si>
  <si>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</si>
  <si>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</si>
  <si>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</si>
  <si>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</si>
  <si>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</si>
  <si>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</si>
  <si>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</si>
  <si>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</si>
  <si>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</si>
  <si>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</si>
  <si>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</si>
  <si>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</si>
  <si>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</si>
  <si>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</si>
  <si>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</si>
  <si>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</si>
  <si>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</si>
  <si>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</si>
  <si>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</si>
  <si>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</si>
  <si>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</si>
  <si>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</si>
  <si>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</si>
  <si>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</si>
  <si>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</si>
  <si>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</si>
  <si>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</si>
  <si>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</si>
  <si>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</si>
  <si>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</si>
  <si>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</si>
  <si>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</si>
  <si>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</si>
  <si>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</si>
  <si>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</si>
  <si>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</si>
  <si>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</si>
  <si>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</si>
  <si>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</si>
  <si>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</si>
  <si>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</si>
  <si>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</si>
  <si>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</si>
  <si>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</si>
  <si>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</si>
  <si>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</si>
  <si>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</si>
  <si>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</si>
  <si>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</si>
  <si>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</si>
  <si>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</si>
  <si>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</si>
  <si>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</si>
  <si>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</si>
  <si>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</si>
  <si>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</si>
  <si>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</si>
  <si>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</si>
  <si>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</si>
  <si>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</si>
  <si>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</si>
  <si>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</si>
  <si>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</si>
  <si>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</si>
  <si>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</si>
  <si>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</si>
  <si>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</si>
  <si>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</si>
  <si>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</si>
  <si>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</si>
  <si>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</si>
  <si>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</si>
  <si>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</si>
  <si>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</si>
  <si>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</si>
  <si>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</si>
  <si>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</si>
  <si>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</si>
  <si>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</si>
  <si>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</si>
  <si>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</si>
  <si>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</si>
  <si>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</si>
  <si>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</si>
  <si>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</si>
  <si>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</si>
  <si>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</si>
  <si>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</si>
  <si>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</si>
  <si>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</si>
  <si>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</si>
  <si>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</si>
  <si>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</si>
  <si>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</si>
  <si>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</si>
  <si>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</si>
  <si>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</si>
  <si>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</si>
  <si>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</si>
  <si>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</si>
  <si>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</si>
  <si>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</si>
  <si>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</si>
  <si>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</si>
  <si>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</si>
  <si>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</si>
  <si>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</si>
  <si>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</si>
  <si>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</si>
  <si>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</si>
  <si>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</si>
  <si>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</si>
  <si>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</si>
  <si>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</si>
  <si>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</si>
  <si>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</si>
  <si>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</si>
  <si>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</si>
  <si>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</si>
  <si>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</si>
  <si>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</si>
  <si>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</si>
  <si>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</si>
  <si>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</si>
  <si>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</si>
  <si>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</si>
  <si>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</si>
  <si>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</si>
  <si>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</si>
  <si>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</si>
  <si>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</si>
  <si>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</si>
  <si>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</si>
  <si>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</si>
  <si>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</si>
  <si>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</si>
  <si>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</si>
  <si>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</si>
  <si>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</si>
  <si>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</si>
  <si>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</si>
  <si>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</si>
  <si>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</si>
  <si>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</si>
  <si>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</si>
  <si>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</si>
  <si>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</si>
  <si>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</si>
  <si>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</si>
  <si>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</si>
  <si>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</si>
  <si>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</si>
  <si>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</si>
  <si>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</si>
  <si>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</si>
  <si>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</si>
  <si>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</si>
  <si>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</si>
  <si>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</si>
  <si>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</si>
  <si>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</si>
  <si>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</si>
  <si>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</si>
  <si>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</si>
  <si>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</si>
  <si>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</si>
  <si>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</si>
  <si>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</si>
  <si>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</si>
  <si>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</si>
  <si>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</si>
  <si>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</si>
  <si>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</si>
  <si>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</si>
  <si>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</si>
  <si>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</si>
  <si>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</si>
  <si>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</si>
  <si>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</si>
  <si>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</si>
  <si>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</si>
  <si>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</si>
  <si>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</si>
  <si>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</si>
  <si>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</si>
  <si>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</si>
  <si>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</si>
  <si>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</si>
  <si>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</si>
  <si>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</si>
  <si>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</si>
  <si>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</si>
  <si>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</si>
  <si>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</si>
  <si>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</si>
  <si>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</si>
  <si>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</si>
  <si>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</si>
  <si>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</si>
  <si>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</si>
  <si>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</si>
  <si>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</si>
  <si>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</si>
  <si>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</si>
  <si>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</si>
  <si>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</si>
  <si>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</si>
  <si>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</si>
  <si>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</si>
  <si>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</si>
  <si>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</si>
  <si>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</si>
  <si>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</si>
  <si>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</si>
  <si>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</si>
  <si>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</si>
  <si>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</si>
  <si>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</si>
  <si>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</si>
  <si>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</si>
  <si>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</si>
  <si>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</si>
  <si>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</si>
  <si>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</si>
  <si>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</si>
  <si>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</si>
  <si>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</si>
  <si>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</si>
  <si>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</si>
  <si>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</si>
  <si>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</si>
  <si>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</si>
  <si>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</si>
  <si>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</si>
  <si>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</si>
  <si>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</si>
  <si>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</si>
  <si>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</si>
  <si>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</si>
  <si>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</si>
  <si>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</si>
  <si>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</si>
  <si>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</si>
  <si>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</si>
  <si>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</si>
  <si>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</si>
  <si>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</si>
  <si>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</si>
  <si>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</si>
  <si>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</si>
  <si>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</si>
  <si>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</si>
  <si>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</si>
  <si>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</si>
  <si>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</si>
  <si>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</si>
  <si>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</si>
  <si>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</si>
  <si>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</si>
  <si>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</si>
  <si>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</si>
  <si>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</si>
  <si>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</si>
  <si>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</si>
  <si>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</si>
  <si>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</si>
  <si>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</si>
  <si>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</si>
  <si>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</si>
  <si>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</si>
  <si>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</si>
  <si>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</si>
  <si>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</si>
  <si>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</si>
  <si>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</si>
  <si>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</si>
  <si>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</si>
  <si>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</si>
  <si>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</si>
  <si>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</si>
  <si>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</si>
  <si>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</si>
  <si>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</si>
  <si>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</si>
  <si>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</si>
  <si>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</si>
  <si>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</si>
  <si>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</si>
  <si>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</si>
  <si>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</si>
  <si>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</si>
  <si>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</si>
  <si>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</si>
  <si>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</si>
  <si>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</si>
  <si>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</si>
  <si>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</si>
  <si>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</si>
  <si>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</si>
  <si>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</si>
  <si>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</si>
  <si>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</si>
  <si>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</si>
  <si>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</si>
  <si>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</si>
  <si>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</si>
  <si>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</si>
  <si>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</si>
  <si>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</si>
  <si>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</si>
  <si>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</si>
  <si>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</si>
  <si>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</si>
  <si>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</si>
  <si>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</si>
  <si>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</si>
  <si>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</si>
  <si>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</si>
  <si>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</si>
  <si>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</si>
  <si>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</si>
  <si>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</si>
  <si>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</si>
  <si>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</si>
  <si>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</si>
  <si>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</si>
  <si>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</si>
  <si>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</si>
  <si>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</si>
  <si>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</si>
  <si>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</si>
  <si>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</si>
  <si>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</si>
  <si>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</si>
  <si>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</si>
  <si>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</si>
  <si>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</si>
  <si>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</si>
  <si>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</si>
  <si>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</si>
  <si>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</si>
  <si>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</si>
  <si>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</si>
  <si>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</si>
  <si>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</si>
  <si>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</si>
  <si>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</si>
  <si>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</si>
  <si>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</si>
  <si>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</si>
  <si>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</si>
  <si>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</si>
  <si>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</si>
  <si>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</si>
  <si>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</si>
  <si>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</si>
  <si>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</si>
  <si>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</si>
  <si>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</si>
  <si>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</si>
  <si>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</si>
  <si>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</si>
  <si>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</si>
  <si>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</si>
  <si>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</si>
  <si>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</si>
  <si>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</si>
  <si>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</si>
  <si>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</si>
  <si>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</si>
  <si>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</si>
  <si>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</si>
  <si>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</si>
  <si>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</si>
  <si>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</si>
  <si>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</si>
  <si>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</si>
  <si>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</si>
  <si>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</si>
  <si>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</si>
  <si>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</si>
  <si>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</si>
  <si>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</si>
  <si>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</si>
  <si>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</si>
  <si>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</si>
  <si>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</si>
  <si>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</si>
  <si>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</si>
  <si>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</si>
  <si>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</si>
  <si>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</si>
  <si>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</si>
  <si>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</si>
  <si>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</si>
  <si>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</si>
  <si>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</si>
  <si>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</si>
  <si>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</si>
  <si>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</si>
  <si>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</si>
  <si>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</si>
  <si>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</si>
  <si>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</si>
  <si>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</si>
  <si>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</si>
  <si>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</si>
  <si>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</si>
  <si>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</si>
  <si>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</si>
  <si>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</si>
  <si>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</si>
  <si>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</si>
  <si>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</si>
  <si>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</si>
  <si>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</si>
  <si>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</si>
  <si>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</si>
  <si>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</si>
  <si>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</si>
  <si>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</si>
  <si>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</si>
  <si>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</si>
  <si>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</si>
  <si>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</si>
  <si>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</si>
  <si>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</si>
  <si>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</si>
  <si>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</si>
  <si>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</si>
  <si>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</si>
  <si>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</si>
  <si>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</si>
  <si>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</si>
  <si>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</si>
  <si>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</si>
  <si>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</si>
  <si>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</si>
  <si>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</si>
  <si>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</si>
  <si>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</si>
  <si>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</si>
  <si>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</si>
  <si>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</si>
  <si>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</si>
  <si>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</si>
  <si>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</si>
  <si>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</si>
  <si>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</si>
  <si>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</si>
  <si>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</si>
  <si>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</si>
  <si>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</si>
  <si>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</si>
  <si>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</si>
  <si>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</si>
  <si>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</si>
  <si>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</si>
  <si>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</si>
  <si>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</si>
  <si>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</si>
  <si>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</si>
  <si>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</si>
  <si>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</si>
  <si>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</si>
  <si>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</si>
  <si>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</si>
  <si>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</si>
  <si>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</si>
  <si>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</si>
  <si>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</si>
  <si>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</si>
  <si>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</si>
  <si>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</si>
  <si>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</si>
  <si>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</si>
  <si>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</si>
  <si>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</si>
  <si>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</si>
  <si>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</si>
  <si>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</si>
  <si>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</si>
  <si>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</si>
  <si>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</si>
  <si>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</si>
  <si>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</si>
  <si>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</si>
  <si>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</si>
  <si>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</si>
  <si>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</si>
  <si>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</si>
  <si>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</si>
  <si>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</si>
  <si>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</si>
  <si>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</si>
  <si>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</si>
  <si>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</si>
  <si>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</si>
  <si>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</si>
  <si>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</si>
  <si>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</si>
  <si>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</si>
  <si>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</si>
  <si>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</si>
  <si>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</si>
  <si>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</si>
  <si>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</si>
  <si>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</si>
  <si>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</si>
  <si>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</si>
  <si>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</si>
  <si>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</si>
  <si>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</si>
  <si>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</si>
  <si>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</si>
  <si>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</si>
  <si>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</si>
  <si>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</si>
  <si>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</si>
  <si>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</si>
  <si>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</si>
  <si>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</si>
  <si>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</si>
  <si>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</si>
  <si>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</si>
  <si>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</si>
  <si>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</si>
  <si>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</si>
  <si>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</si>
  <si>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</si>
  <si>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</si>
  <si>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</si>
  <si>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</si>
  <si>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</si>
  <si>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</si>
  <si>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</si>
  <si>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</si>
  <si>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</si>
  <si>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</si>
  <si>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</si>
  <si>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</si>
  <si>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</si>
  <si>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</si>
  <si>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</si>
  <si>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</si>
  <si>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</si>
  <si>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</si>
  <si>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</si>
  <si>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</si>
  <si>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</si>
  <si>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</si>
  <si>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</si>
  <si>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</si>
  <si>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</si>
  <si>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</si>
  <si>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</si>
  <si>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</si>
  <si>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</si>
  <si>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</si>
  <si>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</si>
  <si>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</si>
  <si>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</si>
  <si>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</si>
  <si>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</si>
  <si>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</si>
  <si>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</si>
  <si>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</si>
  <si>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</si>
  <si>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</si>
  <si>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</si>
  <si>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</si>
  <si>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</si>
  <si>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</si>
  <si>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</si>
  <si>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</si>
  <si>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</si>
  <si>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</si>
  <si>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</si>
  <si>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</si>
  <si>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</si>
  <si>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</si>
  <si>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</si>
  <si>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</si>
  <si>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</si>
  <si>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</si>
  <si>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</si>
  <si>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</si>
  <si>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</si>
  <si>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</si>
  <si>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</si>
  <si>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</si>
  <si>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</si>
  <si>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</si>
  <si>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</si>
  <si>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</si>
  <si>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</si>
  <si>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</si>
  <si>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</si>
  <si>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</si>
  <si>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</si>
  <si>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</si>
  <si>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</si>
  <si>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</si>
  <si>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</si>
  <si>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</si>
  <si>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</si>
  <si>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</si>
  <si>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</si>
  <si>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</si>
  <si>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</si>
  <si>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</si>
  <si>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</si>
  <si>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</si>
  <si>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</si>
  <si>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</si>
  <si>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</si>
  <si>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</si>
  <si>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</si>
  <si>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</si>
  <si>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</si>
  <si>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</si>
  <si>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</si>
  <si>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</si>
  <si>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</si>
  <si>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</si>
  <si>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</si>
  <si>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</si>
  <si>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</si>
  <si>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</si>
  <si>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</si>
  <si>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</si>
  <si>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</si>
  <si>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</si>
  <si>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</si>
  <si>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</si>
  <si>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</si>
  <si>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</si>
  <si>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</si>
  <si>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</si>
  <si>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</si>
  <si>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</si>
  <si>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</si>
  <si>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</si>
  <si>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</si>
  <si>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</si>
  <si>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</si>
  <si>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</si>
  <si>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</si>
  <si>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</si>
  <si>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</si>
  <si>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</si>
  <si>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</si>
  <si>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</si>
  <si>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</si>
  <si>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</si>
  <si>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</si>
  <si>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</si>
  <si>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</si>
  <si>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</si>
  <si>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</si>
  <si>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</si>
  <si>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</si>
  <si>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</si>
  <si>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</si>
  <si>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</si>
  <si>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</si>
  <si>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</si>
  <si>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</si>
  <si>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</si>
  <si>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</si>
  <si>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</si>
  <si>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</si>
  <si>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</si>
  <si>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</si>
  <si>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</si>
  <si>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</si>
  <si>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</si>
  <si>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</si>
  <si>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</si>
  <si>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</si>
  <si>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</si>
  <si>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</si>
  <si>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</si>
  <si>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</si>
  <si>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</si>
  <si>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</si>
  <si>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</si>
  <si>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</si>
  <si>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</si>
  <si>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</si>
  <si>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</si>
  <si>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</si>
  <si>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</si>
  <si>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</si>
  <si>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</si>
  <si>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</si>
  <si>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</si>
  <si>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</si>
  <si>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</si>
  <si>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</si>
  <si>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</si>
  <si>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</si>
  <si>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</si>
  <si>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</si>
  <si>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</si>
  <si>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</si>
  <si>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</si>
  <si>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</si>
  <si>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</si>
  <si>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</si>
  <si>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</si>
  <si>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</si>
  <si>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</si>
  <si>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</si>
  <si>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</si>
  <si>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</si>
  <si>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</si>
  <si>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</si>
  <si>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</si>
  <si>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</si>
  <si>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</si>
  <si>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</si>
  <si>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</si>
  <si>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</si>
  <si>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</si>
  <si>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</si>
  <si>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</si>
  <si>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</si>
  <si>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</si>
  <si>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</si>
  <si>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</si>
  <si>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</si>
  <si>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</si>
  <si>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</si>
  <si>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</si>
  <si>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</si>
  <si>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</si>
  <si>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</si>
  <si>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</si>
  <si>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</si>
  <si>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</si>
  <si>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</si>
  <si>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</si>
  <si>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</si>
  <si>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</si>
  <si>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</si>
  <si>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</si>
  <si>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</si>
  <si>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</si>
  <si>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</si>
  <si>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</si>
  <si>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</si>
  <si>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</si>
  <si>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</si>
  <si>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</si>
  <si>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</si>
  <si>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</si>
  <si>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</si>
  <si>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</si>
  <si>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</si>
  <si>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</si>
  <si>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</si>
  <si>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</si>
  <si>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</si>
  <si>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</si>
  <si>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</si>
  <si>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</si>
  <si>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</si>
  <si>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</si>
  <si>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</si>
  <si>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</si>
  <si>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</si>
  <si>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</si>
  <si>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</si>
  <si>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</si>
  <si>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</si>
  <si>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</si>
  <si>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</si>
  <si>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</si>
  <si>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</si>
  <si>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</si>
  <si>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</si>
  <si>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</si>
  <si>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</si>
  <si>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</si>
  <si>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</si>
  <si>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</si>
  <si>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</si>
  <si>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</si>
  <si>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</si>
  <si>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</si>
  <si>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</si>
  <si>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</si>
  <si>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</si>
  <si>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</si>
  <si>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</si>
  <si>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</si>
  <si>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</si>
  <si>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</si>
  <si>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</si>
  <si>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</si>
  <si>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</si>
  <si>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</si>
  <si>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</si>
  <si>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</si>
  <si>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</si>
  <si>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</si>
  <si>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</si>
  <si>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</si>
  <si>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</si>
  <si>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</si>
  <si>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</si>
  <si>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</si>
  <si>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</si>
  <si>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</si>
  <si>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</si>
  <si>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</si>
  <si>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</si>
  <si>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</si>
  <si>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</si>
  <si>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</si>
  <si>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</si>
  <si>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</si>
  <si>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</si>
  <si>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</si>
  <si>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</si>
  <si>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</si>
  <si>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</si>
  <si>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</si>
  <si>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</si>
  <si>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</si>
  <si>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</si>
  <si>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</si>
  <si>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</si>
  <si>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</si>
  <si>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</si>
  <si>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</si>
  <si>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</si>
  <si>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</si>
  <si>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</si>
  <si>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</si>
  <si>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</si>
  <si>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</si>
  <si>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</si>
  <si>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</si>
  <si>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</si>
  <si>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</si>
  <si>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</si>
  <si>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</si>
  <si>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</si>
  <si>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</si>
  <si>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</si>
  <si>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</si>
  <si>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</si>
  <si>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</si>
  <si>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</si>
  <si>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</si>
  <si>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</si>
  <si>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</si>
  <si>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</si>
  <si>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</si>
  <si>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</si>
  <si>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</si>
  <si>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</si>
  <si>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</si>
  <si>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</si>
  <si>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</si>
  <si>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</si>
  <si>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</si>
  <si>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</si>
  <si>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</si>
  <si>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</si>
  <si>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</si>
  <si>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</si>
  <si>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</si>
  <si>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</si>
  <si>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</si>
  <si>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</si>
  <si>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</si>
  <si>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</si>
  <si>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</si>
  <si>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</si>
  <si>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</si>
  <si>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</si>
  <si>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</si>
  <si>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</si>
  <si>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</si>
  <si>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</si>
  <si>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</si>
  <si>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</si>
  <si>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</si>
  <si>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</si>
  <si>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</si>
  <si>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</si>
  <si>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</si>
  <si>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</si>
  <si>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</si>
  <si>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</si>
  <si>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</si>
  <si>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</si>
  <si>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</si>
  <si>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</si>
  <si>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</si>
  <si>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</si>
  <si>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</si>
  <si>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</si>
  <si>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</si>
  <si>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</si>
  <si>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</si>
  <si>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</si>
  <si>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</si>
  <si>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</si>
  <si>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</si>
  <si>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</si>
  <si>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</si>
  <si>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</si>
  <si>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</si>
  <si>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</si>
  <si>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</si>
  <si>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</si>
  <si>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</si>
  <si>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</si>
  <si>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</si>
  <si>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</si>
  <si>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</si>
  <si>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</si>
  <si>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</si>
  <si>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</si>
  <si>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</si>
  <si>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</si>
  <si>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</si>
  <si>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</si>
  <si>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</si>
  <si>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</si>
  <si>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</si>
  <si>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</si>
  <si>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</si>
  <si>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</si>
  <si>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</si>
  <si>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</si>
  <si>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</si>
  <si>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</si>
  <si>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</si>
  <si>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</si>
  <si>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</si>
  <si>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</si>
  <si>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</si>
  <si>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</si>
  <si>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</si>
  <si>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</si>
  <si>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</si>
  <si>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</si>
  <si>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</si>
  <si>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</si>
  <si>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</si>
  <si>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</si>
  <si>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</si>
  <si>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</si>
  <si>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</si>
  <si>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</si>
  <si>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</si>
  <si>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</si>
  <si>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</si>
  <si>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</si>
  <si>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</si>
  <si>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</si>
  <si>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</si>
  <si>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</si>
  <si>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</si>
  <si>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</si>
  <si>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</si>
  <si>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</si>
  <si>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</si>
  <si>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</si>
  <si>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</si>
  <si>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</si>
  <si>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</si>
  <si>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</si>
  <si>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</si>
  <si>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</si>
  <si>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</si>
  <si>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</si>
  <si>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</si>
  <si>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</si>
  <si>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</si>
  <si>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</si>
  <si>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</si>
  <si>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</si>
  <si>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</si>
  <si>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</si>
  <si>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</si>
  <si>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</si>
  <si>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</si>
  <si>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</si>
  <si>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</si>
  <si>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</si>
  <si>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</si>
  <si>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</si>
  <si>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</si>
  <si>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</si>
  <si>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</si>
  <si>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</si>
  <si>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</si>
  <si>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</si>
  <si>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</si>
  <si>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</si>
  <si>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</si>
  <si>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</si>
  <si>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</si>
  <si>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</si>
  <si>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</si>
  <si>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</si>
  <si>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</si>
  <si>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</si>
  <si>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</si>
  <si>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</si>
  <si>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</si>
  <si>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</si>
  <si>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</si>
  <si>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</si>
  <si>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</si>
  <si>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</si>
  <si>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</si>
  <si>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</si>
  <si>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</si>
  <si>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</si>
  <si>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</si>
  <si>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</si>
  <si>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</si>
  <si>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</si>
  <si>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</si>
  <si>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</si>
  <si>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</si>
  <si>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</si>
  <si>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</si>
  <si>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</si>
  <si>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</si>
  <si>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</si>
  <si>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</si>
  <si>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</si>
  <si>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</si>
  <si>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</si>
  <si>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</si>
  <si>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</si>
  <si>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</si>
  <si>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</si>
  <si>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</si>
  <si>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</si>
  <si>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</si>
  <si>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</si>
  <si>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</si>
  <si>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</si>
  <si>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</si>
  <si>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</si>
  <si>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</si>
  <si>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</si>
  <si>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</si>
  <si>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</si>
  <si>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</si>
  <si>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</si>
  <si>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</si>
  <si>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</si>
  <si>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</si>
  <si>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</si>
  <si>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</si>
  <si>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</si>
  <si>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</si>
  <si>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</si>
  <si>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</si>
  <si>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</si>
  <si>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</si>
  <si>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</si>
  <si>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</si>
  <si>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</si>
  <si>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</si>
  <si>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</si>
  <si>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</si>
  <si>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</si>
  <si>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</si>
  <si>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</si>
  <si>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</si>
  <si>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</si>
  <si>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</si>
  <si>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</si>
  <si>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</si>
  <si>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</si>
  <si>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</si>
  <si>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</si>
  <si>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</si>
  <si>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</si>
  <si>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</si>
  <si>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</si>
  <si>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</si>
  <si>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</si>
  <si>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</si>
  <si>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</si>
  <si>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</si>
  <si>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</si>
  <si>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</si>
  <si>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</si>
  <si>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</si>
  <si>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</si>
  <si>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</si>
  <si>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</si>
  <si>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</si>
  <si>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</si>
  <si>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</si>
  <si>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</si>
  <si>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</si>
  <si>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</si>
  <si>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</si>
  <si>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</si>
  <si>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</si>
  <si>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</si>
  <si>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</si>
  <si>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</si>
  <si>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</si>
  <si>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</si>
  <si>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</si>
  <si>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</si>
  <si>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</si>
  <si>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</si>
  <si>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</si>
  <si>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</si>
  <si>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</si>
  <si>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</si>
  <si>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</si>
  <si>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</si>
  <si>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</si>
  <si>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</si>
  <si>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</si>
  <si>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</si>
  <si>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</si>
  <si>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</si>
  <si>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</si>
  <si>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</si>
  <si>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</si>
  <si>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</si>
  <si>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</si>
  <si>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</si>
  <si>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</si>
  <si>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</si>
  <si>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</si>
  <si>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</si>
  <si>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</si>
  <si>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</si>
  <si>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</si>
  <si>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</si>
  <si>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</si>
  <si>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</si>
  <si>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</si>
  <si>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</si>
  <si>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</si>
  <si>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</si>
  <si>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</si>
  <si>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</si>
  <si>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</si>
  <si>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</si>
  <si>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</si>
  <si>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</si>
  <si>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</si>
  <si>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</si>
  <si>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</si>
  <si>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</si>
  <si>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</si>
  <si>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</si>
  <si>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</si>
  <si>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</si>
  <si>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</si>
  <si>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</si>
  <si>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</si>
  <si>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</si>
  <si>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</si>
  <si>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</si>
  <si>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</si>
  <si>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</si>
  <si>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</si>
  <si>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</si>
  <si>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</si>
  <si>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</si>
  <si>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</si>
  <si>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</si>
  <si>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</si>
  <si>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</si>
  <si>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</si>
  <si>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</si>
  <si>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</si>
  <si>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</si>
  <si>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</si>
  <si>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</si>
  <si>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</si>
  <si>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</si>
  <si>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</si>
  <si>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</si>
  <si>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</si>
  <si>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</si>
  <si>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</si>
  <si>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</si>
  <si>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</si>
  <si>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</si>
  <si>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</si>
  <si>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</si>
  <si>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</si>
  <si>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</si>
  <si>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</si>
  <si>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</si>
  <si>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</si>
  <si>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</si>
  <si>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</si>
  <si>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</si>
  <si>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</si>
  <si>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</si>
  <si>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</si>
  <si>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</si>
  <si>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</si>
  <si>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</si>
  <si>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</si>
  <si>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</si>
  <si>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</si>
  <si>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</si>
  <si>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</si>
  <si>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</si>
  <si>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</si>
  <si>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</si>
  <si>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</si>
  <si>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</si>
  <si>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</si>
  <si>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</si>
  <si>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</si>
  <si>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</si>
  <si>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</si>
  <si>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</si>
  <si>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</si>
  <si>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</si>
  <si>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</si>
  <si>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</si>
  <si>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</si>
  <si>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</si>
  <si>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</si>
  <si>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</si>
  <si>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</si>
  <si>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</si>
  <si>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</si>
  <si>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</si>
  <si>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</si>
  <si>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</si>
  <si>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</si>
  <si>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</si>
  <si>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</si>
  <si>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</si>
  <si>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</si>
  <si>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</si>
  <si>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</si>
  <si>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</si>
  <si>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</si>
  <si>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</si>
  <si>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</si>
  <si>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</si>
  <si>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</si>
  <si>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</si>
  <si>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</si>
  <si>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</si>
  <si>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</si>
  <si>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</si>
  <si>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</si>
  <si>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</si>
  <si>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</si>
  <si>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</si>
  <si>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</si>
  <si>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</si>
  <si>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</si>
  <si>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</si>
  <si>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</si>
  <si>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</si>
  <si>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</si>
  <si>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</si>
  <si>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</si>
  <si>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</si>
  <si>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</si>
  <si>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</si>
  <si>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</si>
  <si>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</si>
  <si>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</si>
  <si>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</si>
  <si>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</si>
  <si>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</si>
  <si>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</si>
  <si>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</si>
  <si>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</si>
  <si>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</si>
  <si>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</si>
  <si>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</si>
  <si>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</si>
  <si>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</si>
  <si>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</si>
  <si>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</si>
  <si>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</si>
  <si>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</si>
  <si>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</si>
  <si>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</si>
  <si>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</si>
  <si>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</si>
  <si>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</si>
  <si>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</si>
  <si>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</si>
  <si>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</si>
  <si>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</si>
  <si>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</si>
  <si>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</si>
  <si>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</si>
  <si>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</si>
  <si>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</si>
  <si>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</si>
  <si>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</si>
  <si>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</si>
  <si>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</si>
  <si>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</si>
  <si>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</si>
  <si>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</si>
  <si>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</si>
  <si>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</si>
  <si>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</si>
  <si>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</si>
  <si>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</si>
  <si>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</si>
  <si>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</si>
  <si>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</si>
  <si>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</si>
  <si>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</si>
  <si>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</si>
  <si>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</si>
  <si>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</si>
  <si>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</si>
  <si>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</si>
  <si>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</si>
  <si>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</si>
  <si>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</si>
  <si>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</si>
  <si>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</si>
  <si>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</si>
  <si>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</si>
  <si>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</si>
  <si>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</si>
  <si>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</si>
  <si>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</si>
  <si>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</si>
  <si>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</si>
  <si>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</si>
  <si>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</si>
  <si>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</si>
  <si>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</si>
  <si>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</si>
  <si>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</si>
  <si>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</si>
  <si>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</si>
  <si>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</si>
  <si>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</si>
  <si>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</si>
  <si>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</si>
  <si>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</si>
  <si>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</si>
  <si>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</si>
  <si>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</si>
  <si>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</si>
  <si>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</si>
  <si>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</si>
  <si>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</si>
  <si>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</si>
  <si>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</si>
  <si>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</si>
  <si>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</si>
  <si>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</si>
  <si>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</si>
  <si>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</si>
  <si>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</si>
  <si>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</si>
  <si>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</si>
  <si>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</si>
  <si>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</si>
  <si>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</si>
  <si>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</si>
  <si>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</si>
  <si>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</si>
  <si>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</si>
  <si>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</si>
  <si>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</si>
  <si>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</si>
  <si>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</si>
  <si>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</si>
  <si>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</si>
  <si>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</si>
  <si>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</si>
  <si>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</si>
  <si>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</si>
  <si>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</si>
  <si>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</si>
  <si>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</si>
  <si>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</si>
  <si>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</si>
  <si>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</si>
  <si>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</si>
  <si>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</si>
  <si>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</si>
  <si>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</si>
  <si>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</si>
  <si>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</si>
  <si>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</si>
  <si>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</si>
  <si>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</si>
  <si>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</si>
  <si>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</si>
  <si>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</si>
  <si>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</si>
  <si>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</si>
  <si>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</si>
  <si>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</si>
  <si>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</si>
  <si>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</si>
  <si>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</si>
  <si>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</si>
  <si>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</si>
  <si>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</si>
  <si>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</si>
  <si>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</si>
  <si>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</si>
  <si>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</si>
  <si>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</si>
  <si>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</si>
  <si>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</si>
  <si>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</si>
  <si>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</si>
  <si>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</si>
  <si>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</si>
  <si>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</si>
  <si>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</si>
  <si>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</si>
  <si>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</si>
  <si>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</si>
  <si>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</si>
  <si>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</si>
  <si>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</si>
  <si>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</si>
  <si>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</si>
  <si>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</si>
  <si>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</si>
  <si>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</si>
  <si>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</si>
  <si>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</si>
  <si>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</si>
  <si>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</si>
  <si>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</si>
  <si>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</si>
  <si>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</si>
  <si>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</si>
  <si>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</si>
  <si>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</si>
  <si>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</si>
  <si>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</si>
  <si>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</si>
  <si>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</si>
  <si>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</si>
  <si>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</si>
  <si>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</si>
  <si>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</si>
  <si>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</si>
  <si>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</si>
  <si>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</si>
  <si>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</si>
  <si>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</si>
  <si>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</si>
  <si>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</si>
  <si>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</si>
  <si>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</si>
  <si>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</si>
  <si>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</si>
  <si>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</si>
  <si>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</si>
  <si>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</si>
  <si>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</si>
  <si>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</si>
  <si>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</si>
  <si>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</si>
  <si>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</si>
  <si>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</si>
  <si>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</si>
  <si>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</si>
  <si>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</si>
  <si>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</si>
  <si>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</si>
  <si>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</si>
  <si>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</si>
  <si>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</si>
  <si>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</si>
  <si>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</si>
  <si>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</si>
  <si>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</si>
  <si>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</si>
  <si>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</si>
  <si>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</si>
  <si>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</si>
  <si>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</si>
  <si>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</si>
  <si>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</si>
  <si>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</si>
  <si>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</si>
  <si>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</si>
  <si>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</si>
  <si>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</si>
  <si>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</si>
  <si>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</si>
  <si>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</si>
  <si>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</si>
  <si>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</si>
  <si>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</si>
  <si>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</si>
  <si>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</si>
  <si>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</si>
  <si>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</si>
  <si>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</si>
  <si>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</si>
  <si>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</si>
  <si>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</si>
  <si>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</si>
  <si>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</si>
  <si>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</si>
  <si>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</si>
  <si>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</si>
  <si>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</si>
  <si>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</si>
  <si>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</si>
  <si>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</si>
  <si>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</si>
  <si>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</si>
  <si>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</si>
  <si>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</si>
  <si>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</si>
  <si>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</si>
  <si>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</si>
  <si>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</si>
  <si>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</si>
  <si>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</si>
  <si>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</si>
  <si>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</si>
  <si>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</si>
  <si>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</si>
  <si>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</si>
  <si>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</si>
  <si>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</si>
  <si>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</si>
  <si>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</si>
  <si>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</si>
  <si>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</si>
  <si>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</si>
  <si>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</si>
  <si>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</si>
  <si>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</si>
  <si>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</si>
  <si>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</si>
  <si>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</si>
  <si>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</si>
  <si>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</si>
  <si>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</si>
  <si>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</si>
  <si>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</si>
  <si>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</si>
  <si>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</si>
  <si>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</si>
  <si>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</si>
  <si>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</si>
  <si>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</si>
  <si>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</si>
  <si>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</si>
  <si>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</si>
  <si>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</si>
  <si>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</si>
  <si>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</si>
  <si>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</si>
  <si>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</si>
  <si>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</si>
  <si>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</si>
  <si>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</si>
  <si>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</si>
  <si>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</si>
  <si>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</si>
  <si>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</si>
  <si>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</si>
  <si>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</si>
  <si>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</si>
  <si>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</si>
  <si>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</si>
  <si>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</si>
  <si>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</si>
  <si>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</si>
  <si>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</si>
  <si>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</si>
  <si>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</si>
  <si>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</si>
  <si>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</si>
  <si>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</si>
  <si>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</si>
  <si>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</si>
  <si>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</si>
  <si>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</si>
  <si>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</si>
  <si>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</si>
  <si>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</si>
  <si>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</si>
  <si>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</si>
  <si>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</si>
  <si>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</si>
  <si>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</si>
  <si>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</si>
  <si>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</si>
  <si>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</si>
  <si>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</si>
  <si>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</si>
  <si>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</si>
  <si>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</si>
  <si>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</si>
  <si>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</si>
  <si>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</si>
  <si>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</si>
  <si>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</si>
  <si>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</si>
  <si>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</si>
  <si>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</si>
  <si>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</si>
  <si>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</si>
  <si>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</si>
  <si>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</si>
  <si>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</si>
  <si>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</si>
  <si>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</si>
  <si>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</si>
  <si>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</si>
  <si>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</si>
  <si>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</si>
  <si>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</si>
  <si>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</si>
  <si>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</si>
  <si>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</si>
  <si>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</si>
  <si>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</si>
  <si>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</si>
  <si>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</si>
  <si>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</si>
  <si>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</si>
  <si>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</si>
  <si>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</si>
  <si>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</si>
  <si>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</si>
  <si>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</si>
  <si>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</si>
  <si>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</si>
  <si>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</si>
  <si>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</si>
  <si>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</si>
  <si>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</si>
  <si>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</si>
  <si>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</si>
  <si>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</si>
  <si>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</si>
  <si>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</si>
  <si>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</si>
  <si>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</si>
  <si>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</si>
  <si>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</si>
  <si>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</si>
  <si>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</si>
  <si>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</si>
  <si>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</si>
  <si>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</si>
  <si>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</si>
  <si>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</si>
  <si>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</si>
  <si>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</si>
  <si>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</si>
  <si>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</si>
  <si>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</si>
  <si>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</si>
  <si>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</si>
  <si>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</si>
  <si>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</si>
  <si>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</si>
  <si>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</si>
  <si>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</si>
  <si>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</si>
  <si>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</si>
  <si>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</si>
  <si>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</si>
  <si>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</si>
  <si>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</si>
  <si>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</si>
  <si>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</si>
  <si>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</si>
  <si>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</si>
  <si>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</si>
  <si>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</si>
  <si>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</si>
  <si>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</si>
  <si>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</si>
  <si>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</si>
  <si>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</si>
  <si>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</si>
  <si>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</si>
  <si>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</si>
  <si>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</si>
  <si>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</si>
  <si>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</si>
  <si>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</si>
  <si>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</si>
  <si>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</si>
  <si>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</si>
  <si>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</si>
  <si>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</si>
  <si>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</si>
  <si>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</si>
  <si>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</si>
  <si>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</si>
  <si>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</si>
  <si>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</si>
  <si>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</si>
  <si>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</si>
  <si>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</si>
  <si>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</si>
  <si>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</si>
  <si>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</si>
  <si>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</si>
  <si>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</si>
  <si>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</si>
  <si>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</si>
  <si>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</si>
  <si>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</si>
  <si>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</si>
  <si>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</si>
  <si>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</si>
  <si>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</si>
  <si>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</si>
  <si>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</si>
  <si>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</si>
  <si>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</si>
  <si>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</si>
  <si>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</si>
  <si>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</si>
  <si>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</si>
  <si>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</si>
  <si>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</si>
  <si>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</si>
  <si>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</si>
  <si>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</si>
  <si>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</si>
  <si>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</si>
  <si>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</si>
  <si>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</si>
  <si>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</si>
  <si>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</si>
  <si>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</si>
  <si>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</si>
  <si>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</si>
  <si>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</si>
  <si>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</si>
  <si>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</si>
  <si>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</si>
  <si>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</si>
  <si>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</si>
  <si>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</si>
  <si>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</si>
  <si>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</si>
  <si>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</si>
  <si>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</si>
  <si>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</si>
  <si>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</si>
  <si>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</si>
  <si>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</si>
  <si>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</si>
  <si>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</si>
  <si>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</si>
  <si>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</si>
  <si>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</si>
  <si>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</si>
  <si>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</si>
  <si>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</si>
  <si>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</si>
  <si>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</si>
  <si>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</si>
  <si>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</si>
  <si>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</si>
  <si>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</si>
  <si>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</si>
  <si>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</si>
  <si>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</si>
  <si>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</si>
  <si>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</si>
  <si>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</si>
  <si>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</si>
  <si>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</si>
  <si>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</si>
  <si>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</si>
  <si>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</si>
  <si>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</si>
  <si>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</si>
  <si>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</si>
  <si>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</si>
  <si>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</si>
  <si>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</si>
  <si>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</si>
  <si>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</si>
  <si>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</si>
  <si>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</si>
  <si>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</si>
  <si>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</si>
  <si>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</si>
  <si>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</si>
  <si>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</si>
  <si>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</si>
  <si>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</si>
  <si>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</si>
  <si>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</si>
  <si>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</si>
  <si>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</si>
  <si>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</si>
  <si>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</si>
  <si>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</si>
  <si>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</si>
  <si>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</si>
  <si>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</si>
  <si>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</si>
  <si>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</si>
  <si>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</si>
  <si>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</si>
  <si>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</si>
  <si>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</si>
  <si>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</si>
  <si>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</si>
  <si>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</si>
  <si>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</si>
  <si>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</si>
  <si>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</si>
  <si>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</si>
  <si>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</si>
  <si>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</si>
  <si>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</si>
  <si>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</si>
  <si>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</si>
  <si>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</si>
  <si>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</si>
  <si>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</si>
  <si>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</si>
  <si>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</si>
  <si>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</si>
  <si>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</si>
  <si>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</si>
  <si>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</si>
  <si>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</si>
  <si>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</si>
  <si>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</si>
  <si>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</si>
  <si>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</si>
  <si>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</si>
  <si>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</si>
  <si>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</si>
  <si>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</si>
  <si>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</si>
  <si>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</si>
  <si>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</si>
  <si>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</si>
  <si>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</si>
  <si>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</si>
  <si>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</si>
  <si>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</si>
  <si>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</si>
  <si>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</si>
  <si>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</si>
  <si>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</si>
  <si>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</si>
  <si>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</si>
  <si>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</si>
  <si>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</si>
  <si>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</si>
  <si>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</si>
  <si>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</si>
  <si>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</si>
  <si>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</si>
  <si>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</si>
  <si>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</si>
  <si>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</si>
  <si>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</si>
  <si>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</si>
  <si>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</si>
  <si>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</si>
  <si>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</si>
  <si>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</si>
  <si>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</si>
  <si>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</si>
  <si>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</si>
  <si>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</si>
  <si>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</si>
  <si>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</si>
  <si>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</si>
  <si>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</si>
  <si>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</si>
  <si>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</si>
  <si>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</si>
  <si>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</si>
  <si>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</si>
  <si>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</si>
  <si>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</si>
  <si>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</si>
  <si>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</si>
  <si>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</si>
  <si>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</si>
  <si>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</si>
  <si>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</si>
  <si>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</si>
  <si>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</si>
  <si>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</si>
  <si>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</si>
  <si>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</si>
  <si>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</si>
  <si>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</si>
  <si>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</si>
  <si>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</si>
  <si>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</si>
  <si>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</si>
  <si>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</si>
  <si>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</si>
  <si>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</si>
  <si>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</si>
  <si>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</si>
  <si>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</si>
  <si>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</si>
  <si>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</si>
  <si>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</si>
  <si>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</si>
  <si>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</si>
  <si>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</si>
  <si>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</si>
  <si>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</si>
  <si>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</si>
  <si>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</si>
  <si>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</si>
  <si>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</si>
  <si>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</si>
  <si>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</si>
  <si>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</si>
  <si>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</si>
  <si>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</si>
  <si>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</si>
  <si>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</si>
  <si>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</si>
  <si>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</si>
  <si>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</si>
  <si>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</si>
  <si>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</si>
  <si>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</si>
  <si>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</si>
  <si>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</si>
  <si>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</si>
  <si>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</si>
  <si>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</si>
  <si>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</si>
  <si>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</si>
  <si>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</si>
  <si>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</si>
  <si>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</si>
  <si>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</si>
  <si>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</si>
  <si>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</si>
  <si>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</si>
  <si>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</si>
  <si>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</si>
  <si>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</si>
  <si>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</si>
  <si>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</si>
  <si>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</si>
  <si>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</si>
  <si>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</si>
  <si>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</si>
  <si>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</si>
  <si>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</si>
  <si>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</si>
  <si>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</si>
  <si>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</si>
  <si>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</si>
  <si>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</si>
  <si>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</si>
  <si>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</si>
  <si>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</si>
  <si>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</si>
  <si>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</si>
  <si>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</si>
  <si>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</si>
  <si>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</si>
  <si>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</si>
  <si>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</si>
  <si>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</si>
  <si>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</si>
  <si>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</si>
  <si>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</si>
  <si>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</si>
  <si>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</si>
  <si>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</si>
  <si>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</si>
  <si>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</si>
  <si>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</si>
  <si>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</si>
  <si>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</si>
  <si>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</si>
  <si>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</si>
  <si>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</si>
  <si>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</si>
  <si>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</si>
  <si>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</si>
  <si>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</si>
  <si>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</si>
  <si>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</si>
  <si>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</si>
  <si>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</si>
  <si>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</si>
  <si>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</si>
  <si>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</si>
  <si>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</si>
  <si>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</si>
  <si>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</si>
  <si>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</si>
  <si>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</si>
  <si>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</si>
  <si>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</si>
  <si>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</si>
  <si>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</si>
  <si>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</si>
  <si>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</si>
  <si>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</si>
  <si>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</si>
  <si>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</si>
  <si>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</si>
  <si>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</si>
  <si>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</si>
  <si>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</si>
  <si>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</si>
  <si>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</si>
  <si>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</si>
  <si>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</si>
  <si>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</si>
  <si>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</si>
  <si>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</si>
  <si>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</si>
  <si>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</si>
  <si>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</si>
  <si>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</si>
  <si>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</si>
  <si>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</si>
  <si>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</si>
  <si>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</si>
  <si>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</si>
  <si>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</si>
  <si>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</si>
  <si>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</si>
  <si>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</si>
  <si>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</si>
  <si>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</si>
  <si>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</si>
  <si>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</si>
  <si>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</si>
  <si>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</si>
  <si>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</si>
  <si>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</si>
  <si>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</si>
  <si>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</si>
  <si>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</si>
  <si>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</si>
  <si>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</si>
  <si>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</si>
  <si>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</si>
  <si>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</si>
  <si>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</si>
  <si>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</si>
  <si>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</si>
  <si>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</si>
  <si>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</si>
  <si>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</si>
  <si>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</si>
  <si>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</si>
  <si>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</si>
  <si>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</si>
  <si>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</si>
  <si>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</si>
  <si>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</si>
  <si>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</si>
  <si>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</si>
  <si>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</si>
  <si>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</si>
  <si>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</si>
  <si>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</si>
  <si>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</si>
  <si>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</si>
  <si>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</si>
  <si>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</si>
  <si>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</si>
  <si>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</si>
  <si>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</si>
  <si>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</si>
  <si>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</si>
  <si>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</si>
  <si>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</si>
  <si>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</si>
  <si>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</si>
  <si>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</si>
  <si>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</si>
  <si>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</si>
  <si>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</si>
  <si>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</si>
  <si>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</si>
  <si>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</si>
  <si>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</si>
  <si>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</si>
  <si>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</si>
  <si>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</si>
  <si>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</si>
  <si>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</si>
  <si>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</si>
  <si>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</si>
  <si>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</si>
  <si>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</si>
  <si>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</si>
  <si>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</si>
  <si>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</si>
  <si>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</si>
  <si>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</si>
  <si>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</si>
  <si>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</si>
  <si>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</si>
  <si>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</si>
  <si>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</si>
  <si>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</si>
  <si>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</si>
  <si>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</si>
  <si>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</si>
  <si>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</si>
  <si>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</si>
  <si>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</si>
  <si>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</si>
  <si>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</si>
  <si>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</si>
  <si>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</si>
  <si>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</si>
  <si>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</si>
  <si>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</si>
  <si>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</si>
  <si>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</si>
  <si>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</si>
  <si>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</si>
  <si>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</si>
  <si>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</si>
  <si>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</si>
  <si>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</si>
  <si>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</si>
  <si>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</si>
  <si>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</si>
  <si>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</si>
  <si>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</si>
  <si>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</si>
  <si>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</si>
  <si>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</si>
  <si>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</si>
  <si>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</si>
  <si>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</si>
  <si>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</si>
  <si>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</si>
  <si>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</si>
  <si>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</si>
  <si>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</si>
  <si>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</si>
  <si>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</si>
  <si>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</si>
  <si>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</si>
  <si>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</si>
  <si>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</si>
  <si>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</si>
  <si>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</si>
  <si>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</si>
  <si>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</si>
  <si>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</si>
  <si>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</si>
  <si>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</si>
  <si>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</si>
  <si>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</si>
  <si>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</si>
  <si>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</si>
  <si>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</si>
  <si>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</si>
  <si>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</si>
  <si>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</si>
  <si>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</si>
  <si>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</si>
  <si>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</si>
  <si>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</si>
  <si>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</si>
  <si>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</si>
  <si>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</si>
  <si>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</si>
  <si>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</si>
  <si>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</si>
  <si>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</si>
  <si>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</si>
  <si>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</si>
  <si>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</si>
  <si>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</si>
  <si>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</si>
  <si>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</si>
  <si>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</si>
  <si>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</si>
  <si>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</si>
  <si>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</si>
  <si>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</si>
  <si>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</si>
  <si>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</si>
  <si>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</si>
  <si>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</si>
  <si>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</si>
  <si>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</si>
  <si>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</si>
  <si>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</si>
  <si>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</si>
  <si>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</si>
  <si>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</si>
  <si>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</si>
  <si>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</si>
  <si>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</si>
  <si>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</si>
  <si>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</si>
  <si>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</si>
  <si>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</si>
  <si>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</si>
  <si>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</si>
  <si>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</si>
  <si>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</si>
  <si>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</si>
  <si>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</si>
  <si>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</si>
  <si>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</si>
  <si>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</si>
  <si>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</si>
  <si>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</si>
  <si>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</si>
  <si>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</si>
  <si>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</si>
  <si>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</si>
  <si>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</si>
  <si>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</si>
  <si>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</si>
  <si>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</si>
  <si>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</si>
  <si>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</si>
  <si>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</si>
  <si>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</si>
  <si>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</si>
  <si>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</si>
  <si>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</si>
  <si>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</si>
  <si>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</si>
  <si>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</si>
  <si>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</si>
  <si>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</si>
  <si>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</si>
  <si>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</si>
  <si>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</si>
  <si>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</si>
  <si>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</si>
  <si>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</si>
  <si>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</si>
  <si>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</si>
  <si>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</si>
  <si>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</si>
  <si>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</si>
  <si>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</si>
  <si>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</si>
  <si>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</si>
  <si>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</si>
  <si>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</si>
  <si>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</si>
  <si>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</si>
  <si>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</si>
  <si>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</si>
  <si>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</si>
  <si>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</si>
  <si>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</si>
  <si>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</si>
  <si>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</si>
  <si>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</si>
  <si>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</si>
  <si>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</si>
  <si>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</si>
  <si>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</si>
  <si>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</si>
  <si>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</si>
  <si>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</si>
  <si>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</si>
  <si>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</si>
  <si>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</si>
  <si>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</si>
  <si>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</si>
  <si>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</si>
  <si>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</si>
  <si>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</si>
  <si>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</si>
  <si>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</si>
  <si>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</si>
  <si>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</si>
  <si>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</si>
  <si>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</si>
  <si>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</si>
  <si>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</si>
  <si>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</si>
  <si>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</si>
  <si>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</si>
  <si>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</si>
  <si>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</si>
  <si>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</si>
  <si>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</si>
  <si>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</si>
  <si>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</si>
  <si>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</si>
  <si>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</si>
  <si>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</si>
  <si>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</si>
  <si>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</si>
  <si>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</si>
  <si>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</si>
  <si>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</si>
  <si>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</si>
  <si>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</si>
  <si>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</si>
  <si>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</si>
  <si>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</si>
  <si>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</si>
  <si>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</si>
  <si>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</si>
  <si>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</si>
  <si>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</si>
  <si>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</si>
  <si>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</si>
  <si>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</si>
  <si>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</si>
  <si>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</si>
  <si>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</si>
  <si>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</si>
  <si>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</si>
  <si>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</si>
  <si>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</si>
  <si>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</si>
  <si>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</si>
  <si>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</si>
  <si>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</si>
  <si>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</si>
  <si>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</si>
  <si>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</si>
  <si>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</si>
  <si>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</si>
  <si>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</si>
  <si>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</si>
  <si>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</si>
  <si>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</si>
  <si>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</si>
  <si>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</si>
  <si>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</si>
  <si>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</si>
  <si>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</si>
  <si>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</si>
  <si>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</si>
  <si>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</si>
  <si>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</si>
  <si>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</si>
  <si>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</si>
  <si>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</si>
  <si>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</si>
  <si>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</si>
  <si>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</si>
  <si>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</si>
  <si>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</si>
  <si>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</si>
  <si>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</si>
  <si>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</si>
  <si>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</si>
  <si>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</si>
  <si>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</si>
  <si>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</si>
  <si>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</si>
  <si>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</si>
  <si>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</si>
  <si>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</si>
  <si>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</si>
  <si>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</si>
  <si>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</si>
  <si>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</si>
  <si>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</si>
  <si>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</si>
  <si>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</si>
  <si>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</si>
  <si>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</si>
  <si>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</si>
  <si>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</si>
  <si>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</si>
  <si>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</si>
  <si>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</si>
  <si>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</si>
  <si>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</si>
  <si>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</si>
  <si>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</si>
  <si>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</si>
  <si>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</si>
  <si>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</si>
  <si>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</si>
  <si>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</si>
  <si>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</si>
  <si>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</si>
  <si>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</si>
  <si>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</si>
  <si>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</si>
  <si>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</si>
  <si>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</si>
  <si>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</si>
  <si>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</si>
  <si>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</si>
  <si>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</si>
  <si>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</si>
  <si>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</si>
  <si>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</si>
  <si>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</si>
  <si>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</si>
  <si>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</si>
  <si>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</si>
  <si>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</si>
  <si>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</si>
  <si>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</si>
  <si>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</si>
  <si>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</si>
  <si>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</si>
  <si>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</si>
  <si>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</si>
  <si>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</si>
  <si>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</si>
  <si>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</si>
  <si>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</si>
  <si>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</si>
  <si>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</si>
  <si>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</si>
  <si>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</si>
  <si>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</si>
  <si>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</si>
  <si>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</si>
  <si>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</si>
  <si>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</si>
  <si>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</si>
  <si>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</si>
  <si>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</si>
  <si>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</si>
  <si>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</si>
  <si>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</si>
  <si>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</si>
  <si>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</si>
  <si>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</si>
  <si>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</si>
  <si>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</si>
  <si>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</si>
  <si>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</si>
  <si>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</si>
  <si>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</si>
  <si>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</si>
  <si>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</si>
  <si>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</si>
  <si>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</si>
  <si>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</si>
  <si>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</si>
  <si>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</si>
  <si>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</si>
  <si>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</si>
  <si>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</si>
  <si>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</si>
  <si>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</si>
  <si>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</si>
  <si>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</si>
  <si>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</si>
  <si>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</si>
  <si>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</si>
  <si>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</si>
  <si>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</si>
  <si>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</si>
  <si>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</si>
  <si>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</si>
  <si>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</si>
  <si>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</si>
  <si>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</si>
  <si>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</si>
  <si>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</si>
  <si>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</si>
  <si>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</si>
  <si>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</si>
  <si>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</si>
  <si>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</si>
  <si>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</si>
  <si>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</si>
  <si>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</si>
  <si>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</si>
  <si>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</si>
  <si>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</si>
  <si>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</si>
  <si>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</si>
  <si>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</si>
  <si>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</si>
  <si>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</si>
  <si>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</si>
  <si>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</si>
  <si>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</si>
  <si>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</si>
  <si>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</si>
  <si>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</si>
  <si>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</si>
  <si>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</si>
  <si>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</si>
  <si>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</si>
  <si>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</si>
  <si>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</si>
  <si>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</si>
  <si>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</si>
  <si>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</si>
  <si>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</si>
  <si>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</si>
  <si>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</si>
  <si>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</si>
  <si>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</si>
  <si>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</si>
  <si>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</si>
  <si>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</si>
  <si>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</si>
  <si>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</si>
  <si>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</si>
  <si>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</si>
  <si>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</si>
  <si>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</si>
  <si>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</si>
  <si>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</si>
  <si>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</si>
  <si>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</si>
  <si>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</si>
  <si>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</si>
  <si>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</si>
  <si>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</si>
  <si>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</si>
  <si>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</si>
  <si>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</si>
  <si>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</si>
  <si>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</si>
  <si>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</si>
  <si>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</si>
  <si>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</si>
  <si>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</si>
  <si>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</si>
  <si>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</si>
  <si>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</si>
  <si>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</si>
  <si>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</si>
  <si>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</si>
  <si>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</si>
  <si>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</si>
  <si>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</si>
  <si>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</si>
  <si>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</si>
  <si>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</si>
  <si>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</si>
  <si>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</si>
  <si>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</si>
  <si>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</si>
  <si>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</si>
  <si>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</si>
  <si>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</si>
  <si>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</si>
  <si>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</si>
  <si>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</si>
  <si>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</si>
  <si>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</si>
  <si>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</si>
  <si>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</si>
  <si>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</si>
  <si>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</si>
  <si>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</si>
  <si>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</si>
  <si>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</si>
  <si>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</si>
  <si>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</si>
  <si>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</si>
  <si>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</si>
  <si>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</si>
  <si>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</si>
  <si>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</si>
  <si>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</si>
  <si>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</si>
  <si>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</si>
  <si>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</si>
  <si>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</si>
  <si>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</si>
  <si>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</si>
  <si>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</si>
  <si>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</si>
  <si>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</si>
  <si>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</si>
  <si>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</si>
  <si>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</si>
  <si>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</si>
  <si>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</si>
  <si>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</si>
  <si>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</si>
  <si>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</si>
  <si>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</si>
  <si>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</si>
  <si>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</si>
  <si>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</si>
  <si>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</si>
  <si>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</si>
  <si>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</si>
  <si>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</si>
  <si>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</si>
  <si>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</si>
  <si>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</si>
  <si>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</si>
  <si>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</si>
  <si>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</si>
  <si>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</si>
  <si>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</si>
  <si>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</si>
  <si>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</si>
  <si>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</si>
  <si>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</si>
  <si>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</si>
  <si>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</si>
  <si>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</si>
  <si>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</si>
  <si>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</si>
  <si>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</si>
  <si>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</si>
  <si>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</si>
  <si>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</si>
  <si>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</si>
  <si>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</si>
  <si>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</si>
  <si>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</si>
  <si>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</si>
  <si>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</si>
  <si>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</si>
  <si>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</si>
  <si>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</si>
  <si>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</si>
  <si>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</si>
  <si>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</si>
  <si>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</si>
  <si>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</si>
  <si>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</si>
  <si>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</si>
  <si>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</si>
  <si>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</si>
  <si>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</si>
  <si>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</si>
  <si>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</si>
  <si>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</si>
  <si>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</si>
  <si>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</si>
  <si>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</si>
  <si>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</si>
  <si>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</si>
  <si>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</si>
  <si>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</si>
  <si>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</si>
  <si>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</si>
  <si>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</si>
  <si>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</si>
  <si>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</si>
  <si>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</si>
  <si>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</si>
  <si>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</si>
  <si>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</si>
  <si>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</si>
  <si>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</si>
  <si>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</si>
  <si>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</si>
  <si>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</si>
  <si>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</si>
  <si>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</si>
  <si>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</si>
  <si>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</si>
  <si>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</si>
  <si>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</si>
  <si>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</si>
  <si>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</si>
  <si>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</si>
  <si>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</si>
  <si>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</si>
  <si>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</si>
  <si>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</si>
  <si>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</si>
  <si>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</si>
  <si>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</si>
  <si>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</si>
  <si>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</si>
  <si>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</si>
  <si>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</si>
  <si>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</si>
  <si>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</si>
  <si>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</si>
  <si>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</si>
  <si>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</si>
  <si>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</si>
  <si>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</si>
  <si>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</si>
  <si>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</si>
  <si>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</si>
  <si>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</si>
  <si>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</si>
  <si>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</si>
  <si>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</si>
  <si>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</si>
  <si>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</si>
  <si>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</si>
  <si>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</si>
  <si>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</si>
  <si>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</si>
  <si>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</si>
  <si>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</si>
  <si>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</si>
  <si>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</si>
  <si>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</si>
  <si>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</si>
  <si>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</si>
  <si>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</si>
  <si>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</si>
  <si>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</si>
  <si>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</si>
  <si>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</si>
  <si>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</si>
  <si>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</si>
  <si>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</si>
  <si>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</si>
  <si>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</si>
  <si>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</si>
  <si>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</si>
  <si>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</si>
  <si>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</si>
  <si>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</si>
  <si>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</si>
  <si>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</si>
  <si>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</si>
  <si>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</si>
  <si>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</si>
  <si>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</si>
  <si>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</si>
  <si>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</si>
  <si>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</si>
  <si>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</si>
  <si>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</si>
  <si>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</si>
  <si>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</si>
  <si>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</si>
  <si>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</si>
  <si>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</si>
  <si>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</si>
  <si>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</si>
  <si>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</si>
  <si>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</si>
  <si>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</si>
  <si>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</si>
  <si>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</si>
  <si>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</si>
  <si>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</si>
  <si>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</si>
  <si>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</si>
  <si>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</si>
  <si>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</si>
  <si>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</si>
  <si>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</si>
  <si>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</si>
  <si>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</si>
  <si>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</si>
  <si>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</si>
  <si>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</si>
  <si>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</si>
  <si>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</si>
  <si>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</si>
  <si>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</si>
  <si>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</si>
  <si>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</si>
  <si>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</si>
  <si>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</si>
  <si>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</si>
  <si>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</si>
  <si>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</si>
  <si>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</si>
  <si>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</si>
  <si>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</si>
  <si>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</si>
  <si>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</si>
  <si>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</si>
  <si>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</si>
  <si>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</si>
  <si>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</si>
  <si>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</si>
  <si>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</si>
  <si>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</si>
  <si>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</si>
  <si>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</si>
  <si>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</si>
  <si>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</si>
  <si>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</si>
  <si>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</si>
  <si>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</si>
  <si>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</si>
  <si>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</si>
  <si>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</si>
  <si>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</si>
  <si>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</si>
  <si>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</si>
  <si>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</si>
  <si>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</si>
  <si>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</si>
  <si>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</si>
  <si>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</si>
  <si>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</si>
  <si>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</si>
  <si>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</si>
  <si>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</si>
  <si>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</si>
  <si>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</si>
  <si>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</si>
  <si>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</si>
  <si>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</si>
  <si>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</si>
  <si>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</si>
  <si>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</si>
  <si>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</si>
  <si>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</si>
  <si>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</si>
  <si>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</si>
  <si>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</si>
  <si>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</si>
  <si>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</si>
  <si>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</si>
  <si>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</si>
  <si>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</si>
  <si>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</si>
  <si>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</si>
  <si>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</si>
  <si>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</si>
  <si>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</si>
  <si>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</si>
  <si>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</si>
  <si>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</si>
  <si>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</si>
  <si>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</si>
  <si>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</si>
  <si>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</si>
  <si>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</si>
  <si>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</si>
  <si>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</si>
  <si>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</si>
  <si>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</si>
  <si>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</si>
  <si>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</si>
  <si>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</si>
  <si>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</si>
  <si>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</si>
  <si>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</si>
  <si>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</si>
  <si>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</si>
  <si>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</si>
  <si>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</si>
  <si>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</si>
  <si>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</si>
  <si>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</si>
  <si>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</si>
  <si>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</si>
  <si>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</si>
  <si>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</si>
  <si>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</si>
  <si>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</si>
  <si>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</si>
  <si>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</si>
  <si>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</si>
  <si>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</si>
  <si>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</si>
  <si>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</si>
  <si>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</si>
  <si>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</si>
  <si>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</si>
  <si>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</si>
  <si>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</si>
  <si>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</si>
  <si>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</si>
  <si>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</si>
  <si>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</si>
  <si>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</si>
  <si>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</si>
  <si>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</si>
  <si>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</si>
  <si>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</si>
  <si>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</si>
  <si>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</si>
  <si>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</si>
  <si>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</si>
  <si>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</si>
  <si>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</si>
  <si>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</si>
  <si>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</si>
  <si>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</si>
  <si>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</si>
  <si>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</si>
  <si>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</si>
  <si>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</si>
  <si>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</si>
  <si>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</si>
  <si>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</si>
  <si>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</si>
  <si>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</si>
  <si>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</si>
  <si>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</si>
  <si>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</si>
  <si>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</si>
  <si>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</si>
  <si>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</si>
  <si>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</si>
  <si>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</si>
  <si>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</si>
  <si>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</si>
  <si>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</si>
  <si>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</si>
  <si>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</si>
  <si>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</si>
  <si>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</si>
  <si>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</si>
  <si>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</si>
  <si>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</si>
  <si>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</si>
  <si>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</si>
  <si>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</si>
  <si>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</si>
  <si>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</si>
  <si>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</si>
  <si>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</si>
  <si>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</si>
  <si>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</si>
  <si>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</si>
  <si>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</si>
  <si>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</si>
  <si>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</si>
  <si>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</si>
  <si>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</si>
  <si>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</si>
  <si>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</si>
  <si>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</si>
  <si>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</si>
  <si>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</si>
  <si>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</si>
  <si>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</si>
  <si>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</si>
  <si>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</si>
  <si>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</si>
  <si>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</si>
  <si>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</si>
  <si>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</si>
  <si>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</si>
  <si>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</si>
  <si>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</si>
  <si>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</si>
  <si>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</si>
  <si>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</si>
  <si>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</si>
  <si>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</si>
  <si>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</si>
  <si>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</si>
  <si>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</si>
  <si>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</si>
  <si>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</si>
  <si>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</si>
  <si>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</si>
  <si>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</si>
  <si>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</si>
  <si>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</si>
  <si>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</si>
  <si>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</si>
  <si>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</si>
  <si>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</si>
  <si>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</si>
  <si>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</si>
  <si>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</si>
  <si>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</si>
  <si>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</si>
  <si>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</si>
  <si>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</si>
  <si>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</si>
  <si>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</si>
  <si>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</si>
  <si>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</si>
  <si>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</si>
  <si>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</si>
  <si>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</si>
  <si>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</si>
  <si>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</si>
  <si>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</si>
  <si>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</si>
  <si>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</si>
  <si>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</si>
  <si>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</si>
  <si>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</si>
  <si>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</si>
  <si>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</si>
  <si>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</si>
  <si>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</si>
  <si>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</si>
  <si>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</si>
  <si>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</si>
  <si>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</si>
  <si>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</si>
  <si>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</si>
  <si>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</si>
  <si>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</si>
  <si>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</si>
  <si>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</si>
  <si>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</si>
  <si>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</si>
  <si>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</si>
  <si>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</si>
  <si>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</si>
  <si>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</si>
  <si>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</si>
  <si>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</si>
  <si>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</si>
  <si>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</si>
  <si>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</si>
  <si>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</si>
  <si>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</si>
  <si>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</si>
  <si>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</si>
  <si>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</si>
  <si>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</si>
  <si>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</si>
  <si>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</si>
  <si>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</si>
  <si>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</si>
  <si>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</si>
  <si>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</si>
  <si>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</si>
  <si>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</si>
  <si>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</si>
  <si>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</si>
  <si>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</si>
  <si>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</si>
  <si>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</si>
  <si>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</si>
  <si>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</si>
  <si>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</si>
  <si>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</si>
  <si>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</si>
  <si>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</si>
  <si>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</si>
  <si>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</si>
  <si>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</si>
  <si>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</si>
  <si>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</si>
  <si>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</si>
  <si>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</si>
  <si>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</si>
  <si>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</si>
  <si>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</si>
  <si>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</si>
  <si>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</si>
  <si>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</si>
  <si>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</si>
  <si>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</si>
  <si>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</si>
  <si>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</si>
  <si>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</si>
  <si>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</si>
  <si>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</si>
  <si>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</si>
  <si>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</si>
  <si>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</si>
  <si>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</si>
  <si>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</si>
  <si>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</si>
  <si>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</si>
  <si>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</si>
  <si>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</si>
  <si>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</si>
  <si>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</si>
  <si>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</si>
  <si>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</si>
  <si>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</si>
  <si>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</si>
  <si>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</si>
  <si>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</si>
  <si>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</si>
  <si>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</si>
  <si>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</si>
  <si>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</si>
  <si>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</si>
  <si>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</si>
  <si>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</si>
  <si>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</si>
  <si>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</si>
  <si>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</si>
  <si>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</si>
  <si>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</si>
  <si>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</si>
  <si>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</si>
  <si>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</si>
  <si>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</si>
  <si>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</si>
  <si>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</si>
  <si>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</si>
  <si>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</si>
  <si>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</si>
  <si>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</si>
  <si>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</si>
  <si>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</si>
  <si>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</si>
  <si>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</si>
  <si>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</si>
  <si>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</si>
  <si>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</si>
  <si>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</si>
  <si>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</si>
  <si>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</si>
  <si>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</si>
  <si>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</si>
  <si>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</si>
  <si>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</si>
  <si>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</si>
  <si>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</si>
  <si>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</si>
  <si>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</si>
  <si>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</si>
  <si>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</si>
  <si>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</si>
  <si>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</si>
  <si>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</si>
  <si>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</si>
  <si>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</si>
  <si>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</si>
  <si>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</si>
  <si>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</si>
  <si>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</si>
  <si>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</si>
  <si>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</si>
  <si>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</si>
  <si>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</si>
  <si>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</si>
  <si>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</si>
  <si>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</si>
  <si>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</si>
  <si>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</si>
  <si>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</si>
  <si>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</si>
  <si>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</si>
  <si>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</si>
  <si>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</si>
  <si>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</si>
  <si>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</si>
  <si>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</si>
  <si>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</si>
  <si>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</si>
  <si>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</si>
  <si>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</si>
  <si>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</si>
  <si>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</si>
  <si>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</si>
  <si>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</si>
  <si>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</si>
  <si>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</si>
  <si>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</si>
  <si>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</si>
  <si>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</si>
  <si>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</si>
  <si>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</si>
  <si>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</si>
  <si>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</si>
  <si>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</si>
  <si>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</si>
  <si>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</si>
  <si>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</si>
  <si>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</si>
  <si>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</si>
  <si>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</si>
  <si>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</si>
  <si>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</si>
  <si>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</si>
  <si>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</si>
  <si>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</si>
  <si>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</si>
  <si>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</si>
  <si>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</si>
  <si>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</si>
  <si>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</si>
  <si>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</si>
  <si>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</si>
  <si>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</si>
  <si>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</si>
  <si>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</si>
  <si>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</si>
  <si>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</si>
  <si>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</si>
  <si>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</si>
  <si>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</si>
  <si>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</si>
  <si>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</si>
  <si>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</si>
  <si>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</si>
  <si>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</si>
  <si>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</si>
  <si>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</si>
  <si>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</si>
  <si>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</si>
  <si>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</si>
  <si>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</si>
  <si>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</si>
  <si>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</si>
  <si>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</si>
  <si>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</si>
  <si>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</si>
  <si>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</si>
  <si>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</si>
  <si>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</si>
  <si>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</si>
  <si>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</si>
  <si>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</si>
  <si>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</si>
  <si>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</si>
  <si>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</si>
  <si>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</si>
  <si>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</si>
  <si>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</si>
  <si>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</si>
  <si>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</si>
  <si>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</si>
  <si>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</si>
  <si>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</si>
  <si>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</si>
  <si>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</si>
  <si>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</si>
  <si>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</si>
  <si>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</si>
  <si>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</si>
  <si>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</si>
  <si>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</si>
  <si>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</si>
  <si>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</si>
  <si>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</si>
  <si>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</si>
  <si>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</si>
  <si>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</si>
  <si>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</si>
  <si>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</si>
  <si>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</si>
  <si>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</si>
  <si>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</si>
  <si>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</si>
  <si>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</si>
  <si>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</si>
  <si>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</si>
  <si>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</si>
  <si>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</si>
  <si>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</si>
  <si>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</si>
  <si>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</si>
  <si>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</si>
  <si>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</si>
  <si>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</si>
  <si>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</si>
  <si>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</si>
  <si>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</si>
  <si>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</si>
  <si>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</si>
  <si>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</si>
  <si>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</si>
  <si>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</si>
  <si>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</si>
  <si>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</si>
  <si>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</si>
  <si>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</si>
  <si>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</si>
  <si>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</si>
  <si>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</si>
  <si>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</si>
  <si>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</si>
  <si>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</si>
  <si>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</si>
  <si>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</si>
  <si>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</si>
  <si>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</si>
  <si>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</si>
  <si>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</si>
  <si>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</si>
  <si>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</si>
  <si>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</si>
  <si>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</si>
  <si>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</si>
  <si>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</si>
  <si>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</si>
  <si>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</si>
  <si>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</si>
  <si>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</si>
  <si>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</si>
  <si>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</si>
  <si>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</si>
  <si>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</si>
  <si>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</si>
  <si>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</si>
  <si>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</si>
  <si>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</si>
  <si>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</si>
  <si>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</si>
  <si>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</si>
  <si>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</si>
  <si>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</si>
  <si>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</si>
  <si>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</si>
  <si>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</si>
  <si>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</si>
  <si>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</si>
  <si>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</si>
  <si>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</si>
  <si>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</si>
  <si>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</si>
  <si>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</si>
  <si>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</si>
  <si>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</si>
  <si>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</si>
  <si>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</si>
  <si>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</si>
  <si>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</si>
  <si>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</si>
  <si>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</si>
  <si>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</si>
  <si>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</si>
  <si>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</si>
  <si>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</si>
  <si>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</si>
  <si>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</si>
  <si>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</si>
  <si>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</si>
  <si>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</si>
  <si>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</si>
  <si>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</si>
  <si>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</si>
  <si>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</si>
  <si>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</si>
  <si>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</si>
  <si>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</si>
  <si>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</si>
  <si>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</si>
  <si>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</si>
  <si>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</si>
  <si>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</si>
  <si>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</si>
  <si>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</si>
  <si>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</si>
  <si>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</si>
  <si>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</si>
  <si>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</si>
  <si>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</si>
  <si>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</si>
  <si>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</si>
  <si>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</si>
  <si>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</si>
  <si>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</si>
  <si>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</si>
  <si>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</si>
  <si>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</si>
  <si>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</si>
  <si>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</si>
  <si>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</si>
  <si>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</si>
  <si>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</si>
  <si>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</si>
  <si>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</si>
  <si>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</si>
  <si>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</si>
  <si>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</si>
  <si>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</si>
  <si>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</si>
  <si>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</si>
  <si>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</si>
  <si>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</si>
  <si>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</si>
  <si>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</si>
  <si>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</si>
  <si>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</si>
  <si>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</si>
  <si>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</si>
  <si>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</si>
  <si>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</si>
  <si>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</si>
  <si>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</si>
  <si>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</si>
  <si>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</si>
  <si>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</si>
  <si>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</si>
  <si>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</si>
  <si>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</si>
  <si>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</si>
  <si>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</si>
  <si>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</si>
  <si>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</si>
  <si>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</si>
  <si>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</si>
  <si>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</si>
  <si>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</si>
  <si>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</si>
  <si>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</si>
  <si>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</si>
  <si>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</si>
  <si>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</si>
  <si>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</si>
  <si>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</si>
  <si>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</si>
  <si>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</si>
  <si>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</si>
  <si>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</si>
  <si>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</si>
  <si>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</si>
  <si>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</si>
  <si>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</si>
  <si>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</si>
  <si>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</si>
  <si>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</si>
  <si>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</si>
  <si>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</si>
  <si>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</si>
  <si>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</si>
  <si>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</si>
  <si>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</si>
  <si>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</si>
  <si>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</si>
  <si>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</si>
  <si>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</si>
  <si>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</si>
  <si>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</si>
  <si>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</si>
  <si>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</si>
  <si>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</si>
  <si>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</si>
  <si>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</si>
  <si>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</si>
  <si>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</si>
  <si>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</si>
  <si>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</si>
  <si>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</si>
  <si>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</si>
  <si>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</si>
  <si>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</si>
  <si>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</si>
  <si>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</si>
  <si>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</si>
  <si>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</si>
  <si>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</si>
  <si>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</si>
  <si>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</si>
  <si>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</si>
  <si>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</si>
  <si>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</si>
  <si>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</si>
  <si>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</si>
  <si>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</si>
  <si>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</si>
  <si>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</si>
  <si>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</si>
  <si>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</si>
  <si>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</si>
  <si>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</si>
  <si>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</si>
  <si>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</si>
  <si>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</si>
  <si>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</si>
  <si>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</si>
  <si>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</si>
  <si>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</si>
  <si>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</si>
  <si>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</si>
  <si>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</si>
  <si>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</si>
  <si>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</si>
  <si>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</si>
  <si>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</si>
  <si>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</si>
  <si>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</si>
  <si>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</si>
  <si>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</si>
  <si>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</si>
  <si>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</si>
  <si>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</si>
  <si>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</si>
  <si>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</si>
  <si>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</si>
  <si>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</si>
  <si>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</si>
  <si>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</si>
  <si>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</si>
  <si>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</si>
  <si>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</si>
  <si>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</si>
  <si>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</si>
  <si>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</si>
  <si>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</si>
  <si>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</si>
  <si>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</si>
  <si>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</si>
  <si>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</si>
  <si>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</si>
  <si>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</si>
  <si>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</si>
  <si>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</si>
  <si>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</si>
  <si>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</si>
  <si>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</si>
  <si>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</si>
  <si>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</si>
  <si>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</si>
  <si>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</si>
  <si>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</si>
  <si>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</si>
  <si>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</si>
  <si>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</si>
  <si>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</si>
  <si>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</si>
  <si>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</si>
  <si>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</si>
  <si>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</si>
  <si>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</si>
  <si>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</si>
  <si>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</si>
  <si>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</si>
  <si>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</si>
  <si>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</si>
  <si>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</si>
  <si>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</si>
  <si>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</si>
  <si>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</si>
  <si>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</si>
  <si>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</si>
  <si>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</si>
  <si>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</si>
  <si>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</si>
  <si>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</si>
  <si>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</si>
  <si>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</si>
  <si>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</si>
  <si>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</si>
  <si>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</si>
  <si>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</si>
  <si>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</si>
  <si>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</si>
  <si>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</si>
  <si>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</si>
  <si>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</si>
  <si>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</si>
  <si>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</si>
  <si>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</si>
  <si>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</si>
  <si>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</si>
  <si>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</si>
  <si>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</si>
  <si>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</si>
  <si>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</si>
  <si>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</si>
  <si>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</si>
  <si>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</si>
  <si>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</si>
  <si>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</si>
  <si>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</si>
  <si>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</si>
  <si>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</si>
  <si>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</si>
  <si>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</si>
  <si>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</si>
  <si>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</si>
  <si>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</si>
  <si>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</si>
  <si>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</si>
  <si>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</si>
  <si>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</si>
  <si>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</si>
  <si>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</si>
  <si>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</si>
  <si>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</si>
  <si>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</si>
  <si>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</si>
  <si>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</si>
  <si>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</si>
  <si>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</si>
  <si>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</si>
  <si>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</si>
  <si>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</si>
  <si>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</si>
  <si>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</si>
  <si>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</si>
  <si>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</si>
  <si>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</si>
  <si>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</si>
  <si>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</si>
  <si>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</si>
  <si>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</si>
  <si>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</si>
  <si>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</si>
  <si>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</si>
  <si>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</si>
  <si>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</si>
  <si>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</si>
  <si>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</si>
  <si>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</si>
  <si>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</si>
  <si>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</si>
  <si>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</si>
  <si>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</si>
  <si>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</si>
  <si>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</si>
  <si>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</si>
  <si>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</si>
  <si>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</si>
  <si>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</si>
  <si>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</si>
  <si>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</si>
  <si>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</si>
  <si>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</si>
  <si>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</si>
  <si>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</si>
  <si>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</si>
  <si>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</si>
  <si>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</si>
  <si>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</si>
  <si>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</si>
  <si>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</si>
  <si>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</si>
  <si>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</si>
  <si>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</si>
  <si>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</si>
  <si>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</si>
  <si>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</si>
  <si>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</si>
  <si>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</si>
  <si>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</si>
  <si>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</si>
  <si>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</si>
  <si>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</si>
  <si>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</si>
  <si>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</si>
  <si>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</si>
  <si>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</si>
  <si>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</si>
  <si>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</si>
  <si>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</si>
  <si>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</si>
  <si>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</si>
  <si>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</si>
  <si>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</si>
  <si>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</si>
  <si>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</si>
  <si>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</si>
  <si>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</si>
  <si>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</si>
  <si>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</si>
  <si>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</si>
  <si>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</si>
  <si>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</si>
  <si>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</si>
  <si>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</si>
  <si>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</si>
  <si>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</si>
  <si>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</si>
  <si>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</si>
  <si>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</si>
  <si>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</si>
  <si>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</si>
  <si>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</si>
  <si>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</si>
  <si>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</si>
  <si>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</si>
  <si>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</si>
  <si>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</si>
  <si>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</si>
  <si>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</si>
  <si>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</si>
  <si>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</si>
  <si>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</si>
  <si>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</si>
  <si>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</si>
  <si>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</si>
  <si>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</si>
  <si>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</si>
  <si>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</si>
  <si>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</si>
  <si>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</si>
  <si>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</si>
  <si>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</si>
  <si>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</si>
  <si>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</si>
  <si>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</si>
  <si>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</si>
  <si>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</si>
  <si>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</si>
  <si>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</si>
  <si>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</si>
  <si>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</si>
  <si>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</si>
  <si>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</si>
  <si>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</si>
  <si>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</si>
  <si>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</si>
  <si>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</si>
  <si>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</si>
  <si>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</si>
  <si>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</si>
  <si>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</si>
  <si>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</si>
  <si>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</si>
  <si>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</si>
  <si>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</si>
  <si>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</si>
  <si>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</si>
  <si>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</si>
  <si>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</si>
  <si>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</si>
  <si>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</si>
  <si>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</si>
  <si>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</si>
  <si>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</si>
  <si>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</si>
  <si>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</si>
  <si>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</si>
  <si>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</si>
  <si>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</si>
  <si>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</si>
  <si>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</si>
  <si>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</si>
  <si>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</si>
  <si>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</si>
  <si>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</si>
  <si>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</si>
  <si>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</si>
  <si>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</si>
  <si>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</si>
  <si>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</si>
  <si>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</si>
  <si>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</si>
  <si>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</si>
  <si>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</si>
  <si>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</si>
  <si>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</si>
  <si>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</si>
  <si>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</si>
  <si>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</si>
  <si>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</si>
  <si>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</si>
  <si>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</si>
  <si>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</si>
  <si>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</si>
  <si>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</si>
  <si>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</si>
  <si>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</si>
  <si>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</si>
  <si>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</si>
  <si>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</si>
  <si>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</si>
  <si>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</si>
  <si>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</si>
  <si>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</si>
  <si>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</si>
  <si>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</si>
  <si>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</si>
  <si>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</si>
  <si>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</si>
  <si>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</si>
  <si>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</si>
  <si>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</si>
  <si>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</si>
  <si>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</si>
  <si>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</si>
  <si>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</si>
  <si>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</si>
  <si>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</si>
  <si>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</si>
  <si>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</si>
  <si>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</si>
  <si>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</si>
  <si>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</si>
  <si>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</si>
  <si>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</si>
  <si>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</si>
  <si>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</si>
  <si>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</si>
  <si>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</si>
  <si>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</si>
  <si>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</si>
  <si>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</si>
  <si>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</si>
  <si>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</si>
  <si>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</si>
  <si>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</si>
  <si>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</si>
  <si>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</si>
  <si>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</si>
  <si>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</si>
  <si>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</si>
  <si>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</si>
  <si>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</si>
  <si>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</si>
  <si>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</si>
  <si>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</si>
  <si>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</si>
  <si>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</si>
  <si>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</si>
  <si>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</si>
  <si>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</si>
  <si>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</si>
  <si>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</si>
  <si>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</si>
  <si>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</si>
  <si>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</si>
  <si>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</si>
  <si>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</si>
  <si>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</si>
  <si>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</si>
  <si>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</si>
  <si>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</si>
  <si>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</si>
  <si>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</si>
  <si>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</si>
  <si>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</si>
  <si>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</si>
  <si>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</si>
  <si>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</si>
  <si>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</si>
  <si>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</si>
  <si>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</si>
  <si>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</si>
  <si>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</si>
  <si>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</si>
  <si>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</si>
  <si>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</si>
  <si>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</si>
  <si>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</si>
  <si>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</si>
  <si>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</si>
  <si>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</si>
  <si>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</si>
  <si>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</si>
  <si>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</si>
  <si>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</si>
  <si>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</si>
  <si>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</si>
  <si>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</si>
  <si>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</si>
  <si>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</si>
  <si>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</si>
  <si>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</si>
  <si>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</si>
  <si>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</si>
  <si>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</si>
  <si>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</si>
  <si>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</si>
  <si>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</si>
  <si>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</si>
  <si>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</si>
  <si>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</si>
  <si>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</si>
  <si>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</si>
  <si>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</si>
  <si>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</si>
  <si>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</si>
  <si>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</si>
  <si>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</si>
  <si>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</si>
  <si>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</si>
  <si>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</si>
  <si>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</si>
  <si>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</si>
  <si>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</si>
  <si>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</si>
  <si>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</si>
  <si>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</si>
  <si>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</si>
  <si>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</si>
  <si>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</si>
  <si>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</si>
  <si>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</si>
  <si>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</si>
  <si>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</si>
  <si>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</si>
  <si>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</si>
  <si>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</si>
  <si>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</si>
  <si>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</si>
  <si>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</si>
  <si>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</si>
  <si>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</si>
  <si>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</si>
  <si>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</si>
  <si>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</si>
  <si>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</si>
  <si>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</si>
  <si>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</si>
  <si>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</si>
  <si>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</si>
  <si>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</si>
  <si>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</si>
  <si>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</si>
  <si>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</si>
  <si>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</si>
  <si>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</si>
  <si>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</si>
  <si>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</si>
  <si>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</si>
  <si>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</si>
  <si>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</si>
  <si>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</si>
  <si>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</si>
  <si>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</si>
  <si>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</si>
  <si>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</si>
  <si>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</si>
  <si>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</si>
  <si>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</si>
  <si>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</si>
  <si>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</si>
  <si>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</si>
  <si>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</si>
  <si>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</si>
  <si>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</si>
  <si>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</si>
  <si>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</si>
  <si>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</si>
  <si>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</si>
  <si>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</si>
  <si>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</si>
  <si>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</si>
  <si>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</si>
  <si>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</si>
  <si>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</si>
  <si>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</si>
  <si>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</si>
  <si>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</si>
  <si>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</si>
  <si>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</si>
  <si>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</si>
  <si>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</si>
  <si>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</si>
  <si>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</si>
  <si>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</si>
  <si>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</si>
  <si>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</si>
  <si>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</si>
  <si>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</si>
  <si>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</si>
  <si>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</si>
  <si>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</si>
  <si>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</si>
  <si>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</si>
  <si>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</si>
  <si>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</si>
  <si>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</si>
  <si>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</si>
  <si>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</si>
  <si>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</si>
  <si>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</si>
  <si>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</si>
  <si>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</si>
  <si>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</si>
  <si>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</si>
  <si>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</si>
  <si>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</si>
  <si>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</si>
  <si>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</si>
  <si>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</si>
  <si>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</si>
  <si>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</si>
  <si>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</si>
  <si>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</si>
  <si>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</si>
  <si>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</si>
  <si>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</si>
  <si>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</si>
  <si>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</si>
  <si>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</si>
  <si>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</si>
  <si>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</si>
  <si>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</si>
  <si>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</si>
  <si>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</si>
  <si>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</si>
  <si>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</si>
  <si>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</si>
  <si>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</si>
  <si>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</si>
  <si>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</si>
  <si>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</si>
  <si>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</si>
  <si>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</si>
  <si>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</si>
  <si>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</si>
  <si>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</si>
  <si>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</si>
  <si>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</si>
  <si>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</si>
  <si>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</si>
  <si>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</si>
  <si>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</si>
  <si>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</si>
  <si>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</si>
  <si>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</si>
  <si>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</si>
  <si>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</si>
  <si>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</si>
  <si>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</si>
  <si>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</si>
  <si>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</si>
  <si>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</si>
  <si>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</si>
  <si>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</si>
  <si>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</si>
  <si>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</si>
  <si>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</si>
  <si>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</si>
  <si>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</si>
  <si>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</si>
  <si>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</si>
  <si>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</si>
  <si>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</si>
  <si>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</si>
  <si>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</si>
  <si>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</si>
  <si>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</si>
  <si>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</si>
  <si>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</si>
  <si>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</si>
  <si>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</si>
  <si>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</si>
  <si>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</si>
  <si>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</si>
  <si>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</si>
  <si>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</si>
  <si>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</si>
  <si>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</si>
  <si>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</si>
  <si>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</si>
  <si>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</si>
  <si>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</si>
  <si>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</si>
  <si>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</si>
  <si>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</si>
  <si>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</si>
  <si>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</si>
  <si>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</si>
  <si>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</si>
  <si>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</si>
  <si>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</si>
  <si>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</si>
  <si>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</si>
  <si>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</si>
  <si>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</si>
  <si>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</si>
  <si>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</si>
  <si>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</si>
  <si>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</si>
  <si>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</si>
  <si>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</si>
  <si>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</si>
  <si>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</si>
  <si>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</si>
  <si>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</si>
  <si>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</si>
  <si>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</si>
  <si>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</si>
  <si>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</si>
  <si>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</si>
  <si>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</si>
  <si>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</si>
  <si>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</si>
  <si>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</si>
  <si>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</si>
  <si>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</si>
  <si>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</si>
  <si>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</si>
  <si>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</si>
  <si>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</si>
  <si>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</si>
  <si>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</si>
  <si>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</si>
  <si>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</si>
  <si>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</si>
  <si>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</si>
  <si>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</si>
  <si>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</si>
  <si>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</si>
  <si>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</si>
  <si>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</si>
  <si>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</si>
  <si>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</si>
  <si>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</si>
  <si>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</si>
  <si>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</si>
  <si>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</si>
  <si>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</si>
  <si>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</si>
  <si>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</si>
  <si>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</si>
  <si>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</si>
  <si>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</si>
  <si>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</si>
  <si>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</si>
  <si>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</si>
  <si>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</si>
  <si>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</si>
  <si>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</si>
  <si>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</si>
  <si>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</si>
  <si>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</si>
  <si>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</si>
  <si>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</si>
  <si>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</si>
  <si>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</si>
  <si>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</si>
  <si>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</si>
  <si>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</si>
  <si>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</si>
  <si>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</si>
  <si>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</si>
  <si>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</si>
  <si>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</si>
  <si>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</si>
  <si>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</si>
  <si>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</si>
  <si>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</si>
  <si>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</si>
  <si>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</si>
  <si>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</si>
  <si>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</si>
  <si>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</si>
  <si>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</si>
  <si>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</si>
  <si>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</si>
  <si>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</si>
  <si>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</si>
  <si>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</si>
  <si>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</si>
  <si>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</si>
  <si>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</si>
  <si>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</si>
  <si>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</si>
  <si>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</si>
  <si>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</si>
  <si>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</si>
  <si>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</si>
  <si>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</si>
  <si>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</si>
  <si>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</si>
  <si>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</si>
  <si>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</si>
  <si>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</si>
  <si>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</si>
  <si>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</si>
  <si>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</si>
  <si>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</si>
  <si>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</si>
  <si>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</si>
  <si>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</si>
  <si>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</si>
  <si>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</si>
  <si>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</si>
  <si>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</si>
  <si>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</si>
  <si>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</si>
  <si>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</si>
  <si>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</si>
  <si>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</si>
  <si>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</si>
  <si>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</si>
  <si>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</si>
  <si>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</si>
  <si>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</si>
  <si>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</si>
  <si>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</si>
  <si>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</si>
  <si>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</si>
  <si>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</si>
  <si>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</si>
  <si>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</si>
  <si>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</si>
  <si>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</si>
  <si>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</si>
  <si>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</si>
  <si>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</si>
  <si>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</si>
  <si>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</si>
  <si>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</si>
  <si>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</si>
  <si>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</si>
  <si>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</si>
  <si>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</si>
  <si>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</si>
  <si>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</si>
  <si>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</si>
  <si>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</si>
  <si>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</si>
  <si>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</si>
  <si>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</si>
  <si>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</si>
  <si>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</si>
  <si>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</si>
  <si>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</si>
  <si>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</si>
  <si>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</si>
  <si>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</si>
  <si>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</si>
  <si>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</si>
  <si>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</si>
  <si>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</si>
  <si>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</si>
  <si>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</si>
  <si>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</si>
  <si>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</si>
  <si>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</si>
  <si>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</si>
  <si>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</si>
  <si>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</si>
  <si>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</si>
  <si>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</si>
  <si>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</si>
  <si>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</si>
  <si>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</si>
  <si>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</si>
  <si>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</si>
  <si>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</si>
  <si>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</si>
  <si>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</si>
  <si>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</si>
  <si>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</si>
  <si>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</si>
  <si>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</si>
  <si>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</si>
  <si>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</si>
  <si>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</si>
  <si>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</si>
  <si>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</si>
  <si>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</si>
  <si>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</si>
  <si>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</si>
  <si>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</si>
  <si>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</si>
  <si>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</si>
  <si>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</si>
  <si>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</si>
  <si>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</si>
  <si>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</si>
  <si>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</si>
  <si>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</si>
  <si>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</si>
  <si>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</si>
  <si>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</si>
  <si>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</si>
  <si>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</si>
  <si>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</si>
  <si>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</si>
  <si>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</si>
  <si>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</si>
  <si>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</si>
  <si>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</si>
  <si>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</si>
  <si>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</si>
  <si>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</si>
  <si>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</si>
  <si>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</si>
  <si>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</si>
  <si>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</si>
  <si>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</si>
  <si>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</si>
  <si>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</si>
  <si>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</si>
  <si>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</si>
  <si>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</si>
  <si>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</si>
  <si>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</si>
  <si>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</si>
  <si>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</si>
  <si>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</si>
  <si>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</si>
  <si>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</si>
  <si>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</si>
  <si>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</si>
  <si>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</si>
  <si>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</si>
  <si>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</si>
  <si>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</si>
  <si>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</si>
  <si>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</si>
  <si>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</si>
  <si>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</si>
  <si>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</si>
  <si>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</si>
  <si>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</si>
  <si>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</si>
  <si>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</si>
  <si>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</si>
  <si>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</si>
  <si>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</si>
  <si>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</si>
  <si>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</si>
  <si>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</si>
  <si>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</si>
  <si>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</si>
  <si>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</si>
  <si>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</si>
  <si>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</si>
  <si>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</si>
  <si>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</si>
  <si>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</si>
  <si>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</si>
  <si>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</si>
  <si>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</si>
  <si>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</si>
  <si>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</si>
  <si>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</si>
  <si>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</si>
  <si>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</si>
  <si>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</si>
  <si>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</si>
  <si>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</si>
  <si>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</si>
  <si>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</si>
  <si>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</si>
  <si>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</si>
  <si>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</si>
  <si>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</si>
  <si>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</si>
  <si>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</si>
  <si>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</si>
  <si>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</si>
  <si>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</si>
  <si>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</si>
  <si>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</si>
  <si>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</si>
  <si>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</si>
  <si>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</si>
  <si>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</si>
  <si>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</si>
  <si>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</si>
  <si>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</si>
  <si>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</si>
  <si>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</si>
  <si>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</si>
  <si>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</si>
  <si>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</si>
  <si>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</si>
  <si>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</si>
  <si>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</si>
  <si>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</si>
  <si>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</si>
  <si>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</si>
  <si>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</si>
  <si>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</si>
  <si>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</si>
  <si>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</si>
  <si>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</si>
  <si>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</si>
  <si>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</si>
  <si>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</si>
  <si>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</si>
  <si>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</si>
  <si>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</si>
  <si>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</si>
  <si>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</si>
  <si>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</si>
  <si>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</si>
  <si>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</si>
  <si>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</si>
  <si>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</si>
  <si>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</si>
  <si>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</si>
  <si>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</si>
  <si>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</si>
  <si>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</si>
  <si>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</si>
  <si>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</si>
  <si>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</si>
  <si>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</si>
  <si>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</si>
  <si>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</si>
  <si>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</si>
  <si>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</si>
  <si>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</si>
  <si>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</si>
  <si>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</si>
  <si>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</si>
  <si>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</si>
  <si>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</si>
  <si>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</si>
  <si>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</si>
  <si>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</si>
  <si>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</si>
  <si>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</si>
  <si>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</si>
  <si>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</si>
  <si>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</si>
  <si>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</si>
  <si>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</si>
  <si>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</si>
  <si>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</si>
  <si>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</si>
  <si>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</si>
  <si>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</si>
  <si>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</si>
  <si>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</si>
  <si>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</si>
  <si>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</si>
  <si>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</si>
  <si>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</si>
  <si>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</si>
  <si>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</si>
  <si>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</si>
  <si>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</si>
  <si>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</si>
  <si>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</si>
  <si>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</si>
  <si>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</si>
  <si>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</si>
  <si>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</si>
  <si>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</si>
  <si>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</si>
  <si>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</si>
  <si>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</si>
  <si>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</si>
  <si>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</si>
  <si>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</si>
  <si>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</si>
  <si>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</si>
  <si>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</si>
  <si>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</si>
  <si>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</si>
  <si>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</si>
  <si>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</si>
  <si>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</si>
  <si>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</si>
  <si>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</si>
  <si>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</si>
  <si>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</si>
  <si>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</si>
  <si>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</si>
  <si>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</si>
  <si>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</si>
  <si>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</si>
  <si>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</si>
  <si>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</si>
  <si>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</si>
  <si>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</si>
  <si>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</si>
  <si>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</si>
  <si>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</si>
  <si>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</si>
  <si>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</si>
  <si>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</si>
  <si>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</si>
  <si>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</si>
  <si>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</si>
  <si>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</si>
  <si>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</si>
  <si>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</si>
  <si>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</si>
  <si>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</si>
  <si>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</si>
  <si>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</si>
  <si>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</si>
  <si>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</si>
  <si>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</si>
  <si>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</si>
  <si>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</si>
  <si>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</si>
  <si>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</si>
  <si>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</si>
  <si>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</si>
  <si>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</si>
  <si>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</si>
  <si>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</si>
  <si>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</si>
  <si>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</si>
  <si>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</si>
  <si>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</si>
  <si>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</si>
  <si>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</si>
  <si>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</si>
  <si>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</si>
  <si>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</si>
  <si>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</si>
  <si>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</si>
  <si>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</si>
  <si>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</si>
  <si>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</si>
  <si>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</si>
  <si>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</si>
  <si>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</si>
  <si>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</si>
  <si>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</si>
  <si>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</si>
  <si>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</si>
  <si>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</si>
  <si>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</si>
  <si>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</si>
  <si>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</si>
  <si>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</si>
  <si>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</si>
  <si>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</si>
  <si>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</si>
  <si>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</si>
  <si>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</si>
  <si>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</si>
  <si>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</si>
  <si>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</si>
  <si>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</si>
  <si>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</si>
  <si>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</si>
  <si>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</si>
  <si>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</si>
  <si>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</si>
  <si>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</si>
  <si>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</si>
  <si>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</si>
  <si>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</si>
  <si>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</si>
  <si>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</si>
  <si>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</si>
  <si>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</si>
  <si>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</si>
  <si>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</si>
  <si>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</si>
  <si>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</si>
  <si>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</si>
  <si>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</si>
  <si>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</si>
  <si>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</si>
  <si>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</si>
  <si>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</si>
  <si>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</si>
  <si>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</si>
  <si>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</si>
  <si>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</si>
  <si>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</si>
  <si>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</si>
  <si>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</si>
  <si>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</si>
  <si>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</si>
  <si>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</si>
  <si>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</si>
  <si>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</si>
  <si>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</si>
  <si>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</si>
  <si>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</si>
  <si>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</si>
  <si>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</si>
  <si>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</si>
  <si>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</si>
  <si>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</si>
  <si>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</si>
  <si>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</si>
  <si>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</si>
  <si>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</si>
  <si>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</si>
  <si>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</si>
  <si>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</si>
  <si>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</si>
  <si>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</si>
  <si>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</si>
  <si>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</si>
  <si>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</si>
  <si>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</si>
  <si>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</si>
  <si>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</si>
  <si>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</si>
  <si>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</si>
  <si>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</si>
  <si>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</si>
  <si>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</si>
  <si>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</si>
  <si>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</si>
  <si>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</si>
  <si>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</si>
  <si>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</si>
  <si>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</si>
  <si>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</si>
  <si>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</si>
  <si>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</si>
  <si>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</si>
  <si>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</si>
  <si>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</si>
  <si>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</si>
  <si>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</si>
  <si>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</si>
  <si>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</si>
  <si>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</si>
  <si>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</si>
  <si>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</si>
  <si>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</si>
  <si>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</si>
  <si>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</si>
  <si>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</si>
  <si>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</si>
  <si>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</si>
  <si>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</si>
  <si>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</si>
  <si>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</si>
  <si>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</si>
  <si>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</si>
  <si>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</si>
  <si>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</si>
  <si>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</si>
  <si>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</si>
  <si>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</si>
  <si>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</si>
  <si>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</si>
  <si>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</si>
  <si>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</si>
  <si>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</si>
  <si>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</si>
  <si>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</si>
  <si>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</si>
  <si>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</si>
  <si>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</si>
  <si>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</si>
  <si>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</si>
  <si>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</si>
  <si>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</si>
  <si>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</si>
  <si>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</si>
  <si>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</si>
  <si>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</si>
  <si>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</si>
  <si>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</si>
  <si>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</si>
  <si>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</si>
  <si>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</si>
  <si>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</si>
  <si>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</si>
  <si>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</si>
  <si>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</si>
  <si>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</si>
  <si>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</si>
  <si>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</si>
  <si>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</si>
  <si>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</si>
  <si>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</si>
  <si>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</si>
  <si>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</si>
  <si>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</si>
  <si>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</si>
  <si>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</si>
  <si>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</si>
  <si>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</si>
  <si>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</si>
  <si>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</si>
  <si>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</si>
  <si>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</si>
  <si>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</si>
  <si>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</si>
  <si>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</si>
  <si>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</si>
  <si>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</si>
  <si>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</si>
  <si>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</si>
  <si>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</si>
  <si>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</si>
  <si>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</si>
  <si>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</si>
  <si>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</si>
  <si>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</si>
  <si>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</si>
  <si>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</si>
  <si>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</si>
  <si>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</si>
  <si>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</si>
  <si>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</si>
  <si>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</si>
  <si>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</si>
  <si>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</si>
  <si>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</si>
  <si>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</si>
  <si>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</si>
  <si>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</si>
  <si>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</si>
  <si>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</si>
  <si>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</si>
  <si>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</si>
  <si>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</si>
  <si>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</si>
  <si>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</si>
  <si>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</si>
  <si>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</si>
  <si>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</si>
  <si>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</si>
  <si>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</si>
  <si>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</si>
  <si>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</si>
  <si>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</si>
  <si>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</si>
  <si>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</si>
  <si>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</si>
  <si>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</si>
  <si>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</si>
  <si>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</si>
  <si>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</si>
  <si>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</si>
  <si>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</si>
  <si>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</si>
  <si>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</si>
  <si>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</si>
  <si>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</si>
  <si>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</si>
  <si>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</si>
  <si>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</si>
  <si>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</si>
  <si>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</si>
  <si>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</si>
  <si>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</si>
  <si>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</si>
  <si>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</si>
  <si>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</si>
  <si>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</si>
  <si>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</si>
  <si>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</si>
  <si>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</si>
  <si>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</si>
  <si>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</si>
  <si>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</si>
  <si>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</si>
  <si>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</si>
  <si>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</si>
  <si>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</si>
  <si>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</si>
  <si>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</si>
  <si>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</si>
  <si>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</si>
  <si>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</si>
  <si>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</si>
  <si>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</si>
  <si>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</si>
  <si>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</si>
  <si>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</si>
  <si>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</si>
  <si>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</si>
  <si>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</si>
  <si>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</si>
  <si>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</si>
  <si>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</si>
  <si>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</si>
  <si>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</si>
  <si>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</si>
  <si>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</si>
  <si>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</si>
  <si>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</si>
  <si>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</si>
  <si>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</si>
  <si>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</si>
  <si>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</si>
  <si>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</si>
  <si>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</si>
  <si>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</si>
  <si>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</si>
  <si>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</si>
  <si>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</si>
  <si>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</si>
  <si>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</si>
  <si>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</si>
  <si>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</si>
  <si>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</si>
  <si>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</si>
  <si>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</si>
  <si>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</si>
  <si>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</si>
  <si>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</si>
  <si>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</si>
  <si>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</si>
  <si>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</si>
  <si>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</si>
  <si>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</si>
  <si>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</si>
  <si>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</si>
  <si>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</si>
  <si>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</si>
  <si>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</si>
  <si>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</si>
  <si>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</si>
  <si>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</si>
  <si>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</si>
  <si>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</si>
  <si>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</si>
  <si>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</si>
  <si>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</si>
  <si>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</si>
  <si>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</si>
  <si>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</si>
  <si>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</si>
  <si>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</si>
  <si>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</si>
  <si>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</si>
  <si>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</si>
  <si>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</si>
  <si>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</si>
  <si>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</si>
  <si>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</si>
  <si>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</si>
  <si>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</si>
  <si>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</si>
  <si>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</si>
  <si>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</si>
  <si>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</si>
  <si>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</si>
  <si>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</si>
  <si>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</si>
  <si>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</si>
  <si>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</si>
  <si>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</si>
  <si>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</si>
  <si>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</si>
  <si>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</si>
  <si>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</si>
  <si>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</si>
  <si>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</si>
  <si>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</si>
  <si>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</si>
  <si>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</si>
  <si>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</si>
  <si>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</si>
  <si>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</si>
  <si>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</si>
  <si>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</si>
  <si>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</si>
  <si>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</si>
  <si>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</si>
  <si>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</si>
  <si>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</si>
  <si>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</si>
  <si>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</si>
  <si>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</si>
  <si>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</si>
  <si>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</si>
  <si>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</si>
  <si>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</si>
  <si>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</si>
  <si>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</si>
  <si>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</si>
  <si>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</si>
  <si>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</si>
  <si>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</si>
  <si>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</si>
  <si>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</si>
  <si>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</si>
  <si>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</si>
  <si>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</si>
  <si>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</si>
  <si>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</si>
  <si>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</si>
  <si>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</si>
  <si>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</si>
  <si>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</si>
  <si>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</si>
  <si>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</si>
  <si>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</si>
  <si>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</si>
  <si>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</si>
  <si>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</si>
  <si>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</si>
  <si>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</si>
  <si>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</si>
  <si>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</si>
  <si>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</si>
  <si>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</si>
  <si>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</si>
  <si>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</si>
  <si>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</si>
  <si>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</si>
  <si>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</si>
  <si>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</si>
  <si>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</si>
  <si>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</si>
  <si>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</si>
  <si>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</si>
  <si>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</si>
  <si>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</si>
  <si>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</si>
  <si>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</si>
  <si>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</si>
  <si>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</si>
  <si>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</si>
  <si>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</si>
  <si>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</si>
  <si>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</si>
  <si>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</si>
  <si>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</si>
  <si>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</si>
  <si>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</si>
  <si>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</si>
  <si>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</si>
  <si>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</si>
  <si>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</si>
  <si>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</si>
  <si>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</si>
  <si>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</si>
  <si>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</si>
  <si>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</si>
  <si>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</si>
  <si>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</si>
  <si>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</si>
  <si>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</si>
  <si>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</si>
  <si>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</si>
  <si>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</si>
  <si>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</si>
  <si>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</si>
  <si>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</si>
  <si>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</si>
  <si>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</si>
  <si>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</si>
  <si>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</si>
  <si>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</si>
  <si>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</si>
  <si>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</si>
  <si>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</si>
  <si>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</si>
  <si>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</si>
  <si>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</si>
  <si>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</si>
  <si>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</si>
  <si>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</si>
  <si>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</si>
  <si>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</si>
  <si>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</si>
  <si>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</si>
  <si>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</si>
  <si>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</si>
  <si>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</si>
  <si>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</si>
  <si>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</si>
  <si>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</si>
  <si>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</si>
  <si>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</si>
  <si>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</si>
  <si>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</si>
  <si>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</si>
  <si>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</si>
  <si>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</si>
  <si>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</si>
  <si>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</si>
  <si>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</si>
  <si>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</si>
  <si>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</si>
  <si>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</si>
  <si>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</si>
  <si>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</si>
  <si>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</si>
  <si>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</si>
  <si>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</si>
  <si>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</si>
  <si>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</si>
  <si>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</si>
  <si>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</si>
  <si>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</si>
  <si>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</si>
  <si>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</si>
  <si>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</si>
  <si>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</si>
  <si>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</si>
  <si>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</si>
  <si>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</si>
  <si>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</si>
  <si>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</si>
  <si>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</si>
  <si>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</si>
  <si>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</si>
  <si>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</si>
  <si>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</si>
  <si>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</si>
  <si>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</si>
  <si>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</si>
  <si>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</si>
  <si>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</si>
  <si>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</si>
  <si>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</si>
  <si>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</si>
  <si>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</si>
  <si>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</si>
  <si>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</si>
  <si>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</si>
  <si>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</si>
  <si>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</si>
  <si>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</si>
  <si>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</si>
  <si>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</si>
  <si>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</si>
  <si>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</si>
  <si>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</si>
  <si>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</si>
  <si>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</si>
  <si>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</si>
  <si>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</si>
  <si>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</si>
  <si>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</si>
  <si>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</si>
  <si>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</si>
  <si>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</si>
  <si>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</si>
  <si>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</si>
  <si>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</si>
  <si>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</si>
  <si>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</si>
  <si>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</si>
  <si>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</si>
  <si>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</si>
  <si>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</si>
  <si>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</si>
  <si>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</si>
  <si>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</si>
  <si>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</si>
  <si>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</si>
  <si>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</si>
  <si>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</si>
  <si>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</si>
  <si>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</si>
  <si>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</si>
  <si>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</si>
  <si>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</si>
  <si>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</si>
  <si>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</si>
  <si>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</si>
  <si>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</si>
  <si>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</si>
  <si>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</si>
  <si>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</si>
  <si>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</si>
  <si>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</si>
  <si>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</si>
  <si>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</si>
  <si>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</si>
  <si>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</si>
  <si>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</si>
  <si>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</si>
  <si>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</si>
  <si>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</si>
  <si>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</si>
  <si>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</si>
  <si>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</si>
  <si>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</si>
  <si>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</si>
  <si>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</si>
  <si>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</si>
  <si>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</si>
  <si>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</si>
  <si>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</si>
  <si>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</si>
  <si>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</si>
  <si>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</si>
  <si>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</si>
  <si>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</si>
  <si>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</si>
  <si>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</si>
  <si>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</si>
  <si>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</si>
  <si>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</si>
  <si>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</si>
  <si>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</si>
  <si>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</si>
  <si>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</si>
  <si>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</si>
  <si>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</si>
  <si>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</si>
  <si>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</si>
  <si>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</si>
  <si>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</si>
  <si>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</si>
  <si>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</si>
  <si>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</si>
  <si>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</si>
  <si>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</si>
  <si>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</si>
  <si>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</si>
  <si>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</si>
  <si>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</si>
  <si>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</si>
  <si>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</si>
  <si>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</si>
  <si>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</si>
  <si>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</si>
  <si>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</si>
  <si>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</si>
  <si>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</si>
  <si>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</si>
  <si>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</si>
  <si>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</si>
  <si>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</si>
  <si>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</si>
  <si>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</si>
  <si>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</si>
  <si>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</si>
  <si>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</si>
  <si>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</si>
  <si>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</si>
  <si>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</si>
  <si>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</si>
  <si>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</si>
  <si>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</si>
  <si>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</si>
  <si>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</si>
  <si>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</si>
  <si>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</si>
  <si>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</si>
  <si>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</si>
  <si>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</si>
  <si>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</si>
  <si>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</si>
  <si>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</si>
  <si>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</si>
  <si>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</si>
  <si>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</si>
  <si>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</si>
  <si>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</si>
  <si>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</si>
  <si>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</si>
  <si>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</si>
  <si>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</si>
  <si>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</si>
  <si>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</si>
  <si>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</si>
  <si>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</si>
  <si>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</si>
  <si>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</si>
  <si>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</si>
  <si>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</si>
  <si>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</si>
  <si>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</si>
  <si>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</si>
  <si>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</si>
  <si>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</si>
  <si>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</si>
  <si>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</si>
  <si>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</si>
  <si>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</si>
  <si>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</si>
  <si>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</si>
  <si>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</si>
  <si>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</si>
  <si>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</si>
  <si>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</si>
  <si>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</si>
  <si>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</si>
  <si>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</si>
  <si>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</si>
  <si>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</si>
  <si>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</si>
  <si>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</si>
  <si>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</si>
  <si>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</si>
  <si>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</si>
  <si>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</si>
  <si>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</si>
  <si>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</si>
  <si>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</si>
  <si>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</si>
  <si>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</si>
  <si>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</si>
  <si>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</si>
  <si>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</si>
  <si>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</si>
  <si>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</si>
  <si>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</si>
  <si>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</si>
  <si>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</si>
  <si>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</si>
  <si>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</si>
  <si>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</si>
  <si>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</si>
  <si>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</si>
  <si>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</si>
  <si>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</si>
  <si>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</si>
  <si>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</si>
  <si>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</si>
  <si>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</si>
  <si>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</si>
  <si>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</si>
  <si>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</si>
  <si>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</si>
  <si>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</si>
  <si>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</si>
  <si>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</si>
  <si>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</si>
  <si>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</si>
  <si>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</si>
  <si>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</si>
  <si>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</si>
  <si>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</si>
  <si>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</si>
  <si>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</si>
  <si>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</si>
  <si>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</si>
  <si>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</si>
  <si>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</si>
  <si>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</si>
  <si>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</si>
  <si>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</si>
  <si>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</si>
  <si>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</si>
  <si>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</si>
  <si>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</si>
  <si>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</si>
  <si>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</si>
  <si>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</si>
  <si>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</si>
  <si>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</si>
  <si>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</si>
  <si>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</si>
  <si>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</si>
  <si>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</si>
  <si>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</si>
  <si>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</si>
  <si>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</si>
  <si>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</si>
  <si>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</si>
  <si>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</si>
  <si>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</si>
  <si>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</si>
  <si>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</si>
  <si>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</si>
  <si>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</si>
  <si>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</si>
  <si>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</si>
  <si>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</si>
  <si>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</si>
  <si>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</si>
  <si>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</si>
  <si>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</si>
  <si>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</si>
  <si>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</si>
  <si>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</si>
  <si>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</si>
  <si>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</si>
  <si>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</si>
  <si>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</si>
  <si>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</si>
  <si>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</si>
  <si>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</si>
  <si>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</si>
  <si>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</si>
  <si>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</si>
  <si>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</si>
  <si>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</si>
  <si>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</si>
  <si>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</si>
  <si>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</si>
  <si>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</si>
  <si>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</si>
  <si>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</si>
  <si>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</si>
  <si>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</si>
  <si>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</si>
  <si>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</si>
  <si>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</si>
  <si>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</si>
  <si>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</si>
  <si>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</si>
  <si>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</si>
  <si>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</si>
  <si>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</si>
  <si>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</si>
  <si>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</si>
  <si>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</si>
  <si>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</si>
  <si>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</si>
  <si>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</si>
  <si>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</si>
  <si>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</si>
  <si>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</si>
  <si>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</si>
  <si>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</si>
  <si>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</si>
  <si>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</si>
  <si>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</si>
  <si>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</si>
  <si>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</si>
  <si>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</si>
  <si>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</si>
  <si>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</si>
  <si>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</si>
  <si>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</si>
  <si>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</si>
  <si>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</si>
  <si>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</si>
  <si>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</si>
  <si>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</si>
  <si>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</si>
  <si>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</si>
  <si>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</si>
  <si>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</si>
  <si>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</si>
  <si>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</si>
  <si>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</si>
  <si>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</si>
  <si>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</si>
  <si>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</si>
  <si>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</si>
  <si>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</si>
  <si>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</si>
  <si>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</si>
  <si>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</si>
  <si>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</si>
  <si>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</si>
  <si>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</si>
  <si>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</si>
  <si>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</si>
  <si>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</si>
  <si>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</si>
  <si>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</si>
  <si>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</si>
  <si>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</si>
  <si>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</si>
  <si>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</si>
  <si>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</si>
  <si>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</si>
  <si>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</si>
  <si>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</si>
  <si>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</si>
  <si>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</si>
  <si>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</si>
  <si>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</si>
  <si>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</si>
  <si>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</si>
  <si>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</si>
  <si>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</si>
  <si>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</si>
  <si>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</si>
  <si>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</si>
  <si>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</si>
  <si>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</si>
  <si>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</si>
  <si>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</si>
  <si>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</si>
  <si>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</si>
  <si>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</si>
  <si>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</si>
  <si>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</si>
  <si>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</si>
  <si>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</si>
  <si>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</si>
  <si>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</si>
  <si>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</si>
  <si>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</si>
  <si>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</si>
  <si>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</si>
  <si>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</si>
  <si>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</si>
  <si>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</si>
  <si>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</si>
  <si>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</si>
  <si>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</si>
  <si>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</si>
  <si>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</si>
  <si>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</si>
  <si>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</si>
  <si>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</si>
  <si>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</si>
  <si>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</si>
  <si>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</si>
  <si>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</si>
  <si>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</si>
  <si>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</si>
  <si>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</si>
  <si>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</si>
  <si>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</si>
  <si>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</si>
  <si>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</si>
  <si>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</si>
  <si>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</si>
  <si>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</si>
  <si>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</si>
  <si>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</si>
  <si>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</si>
  <si>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</si>
  <si>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</si>
  <si>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</si>
  <si>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</si>
  <si>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</si>
  <si>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</si>
  <si>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</si>
  <si>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</si>
  <si>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</si>
  <si>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</si>
  <si>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</si>
  <si>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</si>
  <si>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</si>
  <si>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</si>
  <si>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</si>
  <si>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</si>
  <si>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</si>
  <si>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</si>
  <si>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</si>
  <si>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</si>
  <si>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</si>
  <si>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</si>
  <si>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</si>
  <si>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</si>
  <si>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</si>
  <si>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</si>
  <si>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</si>
  <si>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</si>
  <si>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</si>
  <si>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</si>
  <si>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</si>
  <si>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</si>
  <si>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</si>
  <si>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</si>
  <si>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</si>
  <si>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</si>
  <si>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</si>
  <si>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</si>
  <si>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</si>
  <si>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</si>
  <si>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</si>
  <si>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</si>
  <si>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</si>
  <si>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</si>
  <si>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</si>
  <si>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</si>
  <si>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</si>
  <si>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</si>
  <si>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</si>
  <si>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</si>
  <si>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</si>
  <si>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</si>
  <si>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</si>
  <si>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</si>
  <si>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</si>
  <si>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</si>
  <si>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</si>
  <si>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</si>
  <si>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</si>
  <si>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</si>
  <si>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</si>
  <si>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</si>
  <si>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</si>
  <si>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</si>
  <si>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</si>
  <si>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</si>
  <si>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</si>
  <si>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</si>
  <si>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</si>
  <si>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</si>
  <si>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</si>
  <si>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</si>
  <si>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</si>
  <si>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</si>
  <si>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</si>
  <si>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</si>
  <si>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</si>
  <si>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</si>
  <si>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</si>
  <si>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</si>
  <si>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</si>
  <si>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</si>
  <si>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</si>
  <si>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</si>
  <si>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</si>
  <si>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</si>
  <si>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</si>
  <si>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</si>
  <si>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</si>
  <si>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</si>
  <si>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</si>
  <si>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</si>
  <si>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</si>
  <si>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</si>
  <si>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</si>
  <si>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</si>
  <si>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</si>
  <si>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</si>
  <si>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</si>
  <si>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</si>
  <si>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</si>
  <si>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</si>
  <si>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</si>
  <si>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</si>
  <si>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</si>
  <si>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</si>
  <si>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</si>
  <si>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</si>
  <si>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</si>
  <si>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</si>
  <si>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</si>
  <si>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</si>
  <si>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</si>
  <si>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</si>
  <si>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</si>
  <si>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</si>
  <si>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</si>
  <si>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</si>
  <si>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</si>
  <si>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</si>
  <si>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</si>
  <si>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</si>
  <si>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</si>
  <si>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</si>
  <si>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</si>
  <si>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</si>
  <si>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</si>
  <si>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</si>
  <si>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</si>
  <si>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</si>
  <si>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</si>
  <si>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</si>
  <si>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</si>
  <si>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</si>
  <si>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</si>
  <si>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</si>
  <si>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</si>
  <si>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</si>
  <si>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</si>
  <si>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</si>
  <si>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</si>
  <si>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</si>
  <si>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</si>
  <si>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</si>
  <si>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</si>
  <si>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</si>
  <si>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</si>
  <si>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</si>
  <si>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</si>
  <si>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</si>
  <si>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</si>
  <si>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</si>
  <si>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</si>
  <si>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</si>
  <si>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</si>
  <si>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</si>
  <si>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</si>
  <si>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</si>
  <si>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</si>
  <si>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</si>
  <si>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</si>
  <si>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</si>
  <si>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</si>
  <si>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</si>
  <si>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</si>
  <si>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</si>
  <si>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</si>
  <si>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</si>
  <si>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</si>
  <si>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</si>
  <si>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</si>
  <si>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</si>
  <si>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</si>
  <si>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</si>
  <si>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</si>
  <si>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</si>
  <si>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</si>
  <si>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</si>
  <si>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</si>
  <si>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</si>
  <si>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</si>
  <si>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</si>
  <si>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</si>
  <si>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</si>
  <si>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</si>
  <si>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</si>
  <si>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</si>
  <si>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</si>
  <si>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</si>
  <si>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</si>
  <si>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</si>
  <si>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</si>
  <si>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</si>
  <si>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</si>
  <si>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</si>
  <si>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</si>
  <si>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</si>
  <si>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</si>
  <si>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</si>
  <si>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</si>
  <si>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</si>
  <si>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</si>
  <si>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</si>
  <si>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</si>
  <si>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</si>
  <si>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</si>
  <si>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</si>
  <si>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</si>
  <si>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</si>
  <si>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</si>
  <si>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</si>
  <si>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</si>
  <si>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</si>
  <si>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</si>
  <si>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</si>
  <si>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</si>
  <si>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</si>
  <si>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</si>
  <si>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</si>
  <si>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</si>
  <si>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</si>
  <si>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</si>
  <si>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</si>
  <si>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</si>
  <si>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</si>
  <si>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</si>
  <si>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</si>
  <si>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</si>
  <si>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</si>
  <si>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</si>
  <si>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</si>
  <si>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</si>
  <si>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</si>
  <si>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</si>
  <si>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</si>
  <si>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</si>
  <si>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</si>
  <si>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</si>
  <si>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</si>
  <si>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</si>
  <si>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</si>
  <si>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</si>
  <si>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</si>
  <si>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</si>
  <si>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</si>
  <si>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</si>
  <si>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</si>
  <si>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</si>
  <si>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</si>
  <si>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</si>
  <si>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</si>
  <si>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</si>
  <si>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</si>
  <si>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</si>
  <si>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</si>
  <si>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</si>
  <si>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</si>
  <si>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</si>
  <si>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</si>
  <si>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</si>
  <si>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</si>
  <si>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</si>
  <si>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</si>
  <si>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</si>
  <si>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</si>
  <si>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</si>
  <si>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</si>
  <si>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</si>
  <si>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</si>
  <si>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</si>
  <si>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</si>
  <si>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</si>
  <si>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</si>
  <si>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</si>
  <si>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</si>
  <si>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</si>
  <si>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</si>
  <si>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</si>
  <si>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</si>
  <si>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</si>
  <si>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</si>
  <si>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</si>
  <si>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</si>
  <si>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</si>
  <si>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</si>
  <si>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</si>
  <si>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</si>
  <si>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</si>
  <si>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</si>
  <si>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</si>
  <si>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</si>
  <si>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</si>
  <si>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</si>
  <si>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</si>
  <si>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</si>
  <si>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</si>
  <si>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</si>
  <si>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</si>
  <si>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</si>
  <si>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</si>
  <si>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</si>
  <si>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</si>
  <si>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</si>
  <si>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</si>
  <si>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</si>
  <si>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</si>
  <si>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</si>
  <si>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</si>
  <si>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</si>
  <si>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</si>
  <si>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</si>
  <si>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</si>
  <si>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</si>
  <si>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</si>
  <si>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</si>
  <si>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</si>
  <si>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</si>
  <si>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</si>
  <si>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</si>
  <si>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</si>
  <si>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</si>
  <si>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</si>
  <si>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</si>
  <si>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</si>
  <si>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</si>
  <si>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</si>
  <si>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</si>
  <si>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</si>
  <si>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</si>
  <si>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</si>
  <si>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</si>
  <si>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</si>
  <si>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</si>
  <si>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</si>
  <si>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</si>
  <si>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</si>
  <si>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</si>
  <si>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</si>
  <si>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</si>
  <si>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</si>
  <si>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</si>
  <si>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</si>
  <si>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</si>
  <si>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</si>
  <si>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</si>
  <si>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</si>
  <si>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</si>
  <si>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</si>
  <si>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</si>
  <si>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</si>
  <si>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</si>
  <si>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</si>
  <si>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</si>
  <si>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</si>
  <si>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</si>
  <si>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</si>
  <si>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</si>
  <si>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</si>
  <si>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</si>
  <si>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</si>
  <si>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</si>
  <si>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</si>
  <si>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</si>
  <si>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</si>
  <si>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</si>
  <si>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</si>
  <si>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</si>
  <si>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</si>
  <si>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</si>
  <si>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</si>
  <si>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</si>
  <si>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</si>
  <si>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</si>
  <si>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</si>
  <si>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</si>
  <si>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</si>
  <si>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</si>
  <si>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</si>
  <si>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</si>
  <si>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</si>
  <si>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</si>
  <si>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</si>
  <si>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</si>
  <si>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</si>
  <si>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</si>
  <si>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</si>
  <si>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</si>
  <si>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</si>
  <si>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</si>
  <si>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</si>
  <si>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</si>
  <si>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</si>
  <si>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</si>
  <si>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</si>
  <si>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</si>
  <si>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</si>
  <si>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</si>
  <si>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</si>
  <si>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</si>
  <si>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</si>
  <si>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</si>
  <si>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</si>
  <si>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</si>
  <si>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</si>
  <si>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</si>
  <si>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</si>
  <si>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</si>
  <si>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</si>
  <si>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</si>
  <si>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</si>
  <si>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</si>
  <si>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</si>
  <si>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</si>
  <si>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</si>
  <si>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</si>
  <si>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</si>
  <si>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</si>
  <si>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</si>
  <si>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</si>
  <si>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</si>
  <si>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</si>
  <si>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</si>
  <si>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</si>
  <si>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</si>
  <si>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</si>
  <si>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</si>
  <si>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</si>
  <si>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</si>
  <si>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</si>
  <si>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</si>
  <si>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</si>
  <si>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</si>
  <si>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</si>
  <si>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</si>
  <si>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</si>
  <si>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</si>
  <si>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</si>
  <si>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</si>
  <si>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</si>
  <si>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</si>
  <si>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</si>
  <si>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</si>
  <si>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</si>
  <si>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</si>
  <si>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</si>
  <si>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</si>
  <si>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</si>
  <si>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</si>
  <si>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</si>
  <si>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</si>
  <si>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</si>
  <si>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</si>
  <si>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</si>
  <si>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</si>
  <si>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</si>
  <si>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</si>
  <si>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</si>
  <si>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</si>
  <si>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</si>
  <si>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</si>
  <si>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</si>
  <si>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</si>
  <si>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</si>
  <si>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</si>
  <si>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</si>
  <si>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</si>
  <si>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</si>
  <si>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</si>
  <si>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</si>
  <si>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</si>
  <si>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</si>
  <si>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</si>
  <si>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</si>
  <si>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</si>
  <si>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</si>
  <si>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</si>
  <si>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</si>
  <si>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</si>
  <si>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</si>
  <si>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</si>
  <si>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</si>
  <si>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</si>
  <si>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</si>
  <si>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</si>
  <si>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</si>
  <si>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</si>
  <si>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</si>
  <si>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</si>
  <si>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</si>
  <si>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</si>
  <si>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</si>
  <si>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</si>
  <si>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</si>
  <si>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</si>
  <si>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</si>
  <si>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</si>
  <si>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</si>
  <si>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</si>
  <si>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</si>
  <si>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</si>
  <si>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</si>
  <si>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</si>
  <si>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</si>
  <si>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</si>
  <si>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</si>
  <si>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</si>
  <si>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</si>
  <si>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</si>
  <si>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</si>
  <si>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</si>
  <si>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</si>
  <si>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</si>
  <si>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</si>
  <si>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</si>
  <si>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</si>
  <si>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</si>
  <si>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</si>
  <si>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</si>
  <si>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</si>
  <si>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</si>
  <si>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</si>
  <si>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</si>
  <si>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</si>
  <si>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</si>
  <si>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</si>
  <si>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</si>
  <si>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</si>
  <si>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</si>
  <si>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</si>
  <si>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</si>
  <si>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</si>
  <si>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</si>
  <si>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</si>
  <si>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</si>
  <si>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</si>
  <si>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</si>
  <si>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</si>
  <si>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</si>
  <si>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</si>
  <si>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</si>
  <si>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</si>
  <si>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</si>
  <si>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</si>
  <si>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</si>
  <si>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</si>
  <si>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</si>
  <si>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</si>
  <si>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</si>
  <si>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</si>
  <si>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</si>
  <si>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</si>
  <si>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</si>
  <si>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</si>
  <si>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</si>
  <si>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</si>
  <si>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</si>
  <si>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</si>
  <si>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</si>
  <si>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</si>
  <si>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</si>
  <si>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</si>
  <si>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</si>
  <si>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</si>
  <si>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</si>
  <si>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</si>
  <si>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</si>
  <si>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</si>
  <si>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</si>
  <si>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</si>
  <si>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</si>
  <si>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</si>
  <si>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</si>
  <si>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</si>
  <si>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</si>
  <si>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</si>
  <si>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</si>
  <si>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</si>
  <si>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</si>
  <si>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</si>
  <si>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</si>
  <si>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</si>
  <si>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</si>
  <si>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</si>
  <si>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</si>
  <si>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</si>
  <si>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</si>
  <si>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</si>
  <si>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</si>
  <si>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</si>
  <si>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</si>
  <si>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</si>
  <si>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</si>
  <si>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</si>
  <si>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</si>
  <si>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</si>
  <si>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</si>
  <si>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</si>
  <si>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</si>
  <si>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</si>
  <si>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</si>
  <si>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</si>
  <si>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</si>
  <si>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</si>
  <si>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</si>
  <si>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</si>
  <si>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</si>
  <si>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</si>
  <si>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</si>
  <si>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</si>
  <si>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</si>
  <si>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</si>
  <si>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</si>
  <si>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</si>
  <si>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</si>
  <si>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</si>
  <si>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</si>
  <si>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</si>
  <si>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</si>
  <si>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</si>
  <si>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</si>
  <si>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</si>
  <si>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</si>
  <si>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</si>
  <si>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</si>
  <si>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</si>
  <si>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</si>
  <si>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</si>
  <si>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</si>
  <si>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</si>
  <si>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</si>
  <si>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</si>
  <si>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</si>
  <si>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</si>
  <si>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</si>
  <si>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</si>
  <si>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</si>
  <si>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</si>
  <si>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</si>
  <si>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</si>
  <si>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</si>
  <si>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</si>
  <si>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</si>
  <si>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</si>
  <si>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</si>
  <si>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</si>
  <si>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</si>
  <si>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</si>
  <si>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</si>
  <si>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</si>
  <si>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</si>
  <si>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</si>
  <si>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</si>
  <si>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</si>
  <si>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</si>
  <si>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</si>
  <si>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</si>
  <si>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</si>
  <si>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</si>
  <si>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</si>
  <si>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</si>
  <si>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</si>
  <si>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</si>
  <si>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</si>
  <si>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</si>
  <si>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</si>
  <si>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</si>
  <si>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</si>
  <si>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</si>
  <si>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</si>
  <si>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</si>
  <si>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</si>
  <si>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</si>
  <si>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</si>
  <si>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</si>
  <si>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</si>
  <si>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</si>
  <si>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</si>
  <si>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</si>
  <si>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</si>
  <si>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</si>
  <si>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</si>
  <si>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</si>
  <si>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</si>
  <si>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</si>
  <si>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</si>
  <si>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</si>
  <si>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</si>
  <si>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</si>
  <si>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</si>
  <si>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</si>
  <si>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</si>
  <si>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</si>
  <si>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</si>
  <si>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</si>
  <si>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</si>
  <si>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</si>
  <si>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</si>
  <si>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</si>
  <si>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</si>
  <si>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</si>
  <si>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</si>
  <si>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</si>
  <si>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</si>
  <si>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</si>
  <si>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</si>
  <si>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</si>
  <si>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</si>
  <si>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</si>
  <si>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</si>
  <si>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</si>
  <si>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</si>
  <si>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</si>
  <si>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</si>
  <si>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</si>
  <si>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</si>
  <si>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</si>
  <si>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</si>
  <si>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</si>
  <si>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</si>
  <si>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</si>
  <si>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</si>
  <si>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</si>
  <si>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</si>
  <si>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</si>
  <si>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</si>
  <si>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</si>
  <si>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</si>
  <si>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</si>
  <si>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</si>
  <si>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</si>
  <si>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</si>
  <si>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</si>
  <si>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</si>
  <si>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</si>
  <si>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</si>
  <si>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</si>
  <si>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</si>
  <si>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</si>
  <si>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</si>
  <si>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</si>
  <si>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</si>
  <si>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</si>
  <si>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</si>
  <si>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</si>
  <si>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</si>
  <si>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</si>
  <si>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</si>
  <si>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</si>
  <si>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</si>
  <si>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</si>
  <si>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</si>
  <si>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</si>
  <si>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</si>
  <si>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</si>
  <si>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</si>
  <si>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</si>
  <si>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</si>
  <si>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</si>
  <si>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</si>
  <si>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</si>
  <si>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</si>
  <si>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</si>
  <si>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</si>
  <si>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</si>
  <si>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</si>
  <si>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</si>
  <si>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</si>
  <si>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</si>
  <si>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</si>
  <si>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</si>
  <si>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</si>
  <si>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</si>
  <si>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</si>
  <si>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</si>
  <si>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</si>
  <si>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</si>
  <si>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</si>
  <si>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</si>
  <si>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</si>
  <si>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</si>
  <si>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</si>
  <si>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</si>
  <si>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</si>
  <si>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</si>
  <si>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</si>
  <si>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</si>
  <si>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</si>
  <si>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</si>
  <si>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</si>
  <si>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</si>
  <si>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</si>
  <si>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</si>
  <si>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</si>
  <si>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</si>
  <si>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</si>
  <si>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</si>
  <si>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</si>
  <si>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</si>
  <si>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</si>
  <si>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</si>
  <si>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</si>
  <si>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</si>
  <si>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</si>
  <si>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</si>
  <si>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</si>
  <si>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</si>
  <si>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</si>
  <si>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</si>
  <si>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</si>
  <si>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</si>
  <si>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</si>
  <si>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</si>
  <si>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</si>
  <si>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</si>
  <si>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</si>
  <si>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</si>
  <si>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</si>
  <si>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</si>
  <si>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</si>
  <si>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</si>
  <si>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</si>
  <si>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</si>
  <si>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</si>
  <si>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</si>
  <si>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</si>
  <si>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</si>
  <si>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</si>
  <si>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</si>
  <si>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</si>
  <si>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</si>
  <si>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</si>
  <si>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</si>
  <si>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</si>
  <si>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</si>
  <si>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</si>
  <si>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</si>
  <si>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</si>
  <si>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</si>
  <si>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</si>
  <si>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</si>
  <si>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</si>
  <si>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</si>
  <si>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</si>
  <si>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</si>
  <si>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</si>
  <si>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</si>
  <si>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</si>
  <si>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</si>
  <si>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</si>
  <si>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</si>
  <si>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</si>
  <si>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</si>
  <si>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</si>
  <si>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</si>
  <si>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</si>
  <si>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</si>
  <si>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</si>
  <si>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</si>
  <si>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</si>
  <si>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</si>
  <si>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</si>
  <si>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</si>
  <si>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</si>
  <si>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</si>
  <si>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</si>
  <si>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</si>
  <si>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</si>
  <si>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</si>
  <si>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</si>
  <si>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</si>
  <si>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</si>
  <si>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</si>
  <si>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</si>
  <si>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</si>
  <si>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</si>
  <si>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</si>
  <si>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</si>
  <si>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</si>
  <si>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</si>
  <si>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</si>
  <si>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</si>
  <si>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</si>
  <si>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</si>
  <si>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</si>
  <si>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</si>
  <si>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</si>
  <si>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</si>
  <si>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</si>
  <si>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</si>
  <si>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</si>
  <si>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</si>
  <si>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</si>
  <si>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</si>
  <si>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</si>
  <si>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</si>
  <si>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</si>
  <si>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</si>
  <si>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</si>
  <si>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</si>
  <si>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</si>
  <si>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</si>
  <si>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</si>
  <si>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</si>
  <si>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</si>
  <si>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</si>
  <si>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</si>
  <si>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</si>
  <si>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</si>
  <si>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</si>
  <si>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</si>
  <si>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</si>
  <si>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</si>
  <si>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</si>
  <si>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</si>
  <si>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</si>
  <si>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</si>
  <si>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</si>
  <si>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</si>
  <si>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</si>
  <si>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</si>
  <si>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</si>
  <si>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</si>
  <si>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</si>
  <si>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</si>
  <si>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</si>
  <si>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</si>
  <si>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</si>
  <si>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</si>
  <si>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</si>
  <si>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</si>
  <si>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</si>
  <si>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</si>
  <si>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</si>
  <si>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</si>
  <si>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</si>
  <si>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</si>
  <si>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</si>
  <si>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</si>
  <si>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</si>
  <si>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</si>
  <si>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</si>
  <si>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</si>
  <si>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</si>
  <si>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</si>
  <si>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</si>
  <si>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</si>
  <si>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</si>
  <si>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</si>
  <si>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</si>
  <si>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</si>
  <si>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</si>
  <si>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</si>
  <si>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</si>
  <si>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</si>
  <si>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</si>
  <si>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</si>
  <si>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</si>
  <si>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</si>
  <si>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</si>
  <si>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</si>
  <si>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</si>
  <si>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</si>
  <si>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</si>
  <si>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</si>
  <si>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</si>
  <si>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</si>
  <si>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</si>
  <si>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</si>
  <si>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</si>
  <si>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</si>
  <si>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</si>
  <si>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</si>
  <si>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</si>
  <si>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</si>
  <si>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</si>
  <si>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</si>
  <si>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</si>
  <si>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</si>
  <si>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</si>
  <si>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</si>
  <si>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</si>
  <si>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</si>
  <si>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</si>
  <si>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</si>
  <si>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</si>
  <si>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</si>
  <si>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</si>
  <si>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</si>
  <si>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</si>
  <si>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</si>
  <si>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</si>
  <si>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</si>
  <si>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</si>
  <si>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</si>
  <si>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</si>
  <si>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</si>
  <si>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</si>
  <si>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</si>
  <si>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</si>
  <si>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</si>
  <si>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</si>
  <si>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</si>
  <si>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</si>
  <si>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</si>
  <si>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</si>
  <si>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</si>
  <si>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</si>
  <si>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</si>
  <si>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</si>
  <si>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</si>
  <si>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</si>
  <si>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</si>
  <si>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</si>
  <si>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</si>
  <si>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</si>
  <si>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</si>
  <si>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</si>
  <si>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</si>
  <si>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</si>
  <si>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</si>
  <si>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</si>
  <si>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</si>
  <si>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</si>
  <si>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</si>
  <si>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</si>
  <si>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</si>
  <si>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</si>
  <si>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</si>
  <si>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</si>
  <si>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</si>
  <si>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</si>
  <si>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</si>
  <si>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</si>
  <si>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</si>
  <si>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</si>
  <si>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</si>
  <si>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</si>
  <si>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</si>
  <si>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</si>
  <si>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</si>
  <si>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</si>
  <si>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</si>
  <si>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</si>
  <si>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</si>
  <si>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</si>
  <si>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</si>
  <si>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</si>
  <si>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</si>
  <si>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</si>
  <si>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</si>
  <si>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</si>
  <si>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</si>
  <si>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</si>
  <si>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</si>
  <si>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</si>
  <si>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</si>
  <si>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</si>
  <si>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</si>
  <si>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</si>
  <si>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</si>
  <si>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</si>
  <si>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</si>
  <si>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</si>
  <si>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</si>
  <si>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</si>
  <si>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</si>
  <si>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</si>
  <si>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</si>
  <si>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</si>
  <si>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</si>
  <si>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</si>
  <si>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</si>
  <si>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</si>
  <si>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</si>
  <si>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</si>
  <si>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</si>
  <si>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</si>
  <si>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</si>
  <si>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</si>
  <si>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</si>
  <si>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</si>
  <si>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</si>
  <si>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</si>
  <si>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</si>
  <si>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</si>
  <si>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</si>
  <si>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</si>
  <si>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</si>
  <si>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</si>
  <si>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</si>
  <si>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</si>
  <si>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</si>
  <si>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</si>
  <si>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</si>
  <si>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</si>
  <si>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</si>
  <si>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</si>
  <si>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</si>
  <si>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</si>
  <si>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</si>
  <si>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</si>
  <si>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</si>
  <si>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</si>
  <si>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</si>
  <si>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</si>
  <si>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</si>
  <si>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</si>
  <si>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</si>
  <si>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</si>
  <si>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</si>
  <si>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</si>
  <si>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</si>
  <si>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</si>
  <si>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</si>
  <si>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</si>
  <si>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</si>
  <si>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</si>
  <si>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</si>
  <si>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</si>
  <si>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</si>
  <si>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</si>
  <si>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</si>
  <si>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</si>
  <si>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</si>
  <si>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</si>
  <si>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</si>
  <si>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</si>
  <si>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</si>
  <si>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</si>
  <si>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</si>
  <si>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</si>
  <si>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</si>
  <si>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</si>
  <si>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</si>
  <si>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</si>
  <si>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</si>
  <si>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</si>
  <si>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</si>
  <si>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</si>
  <si>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</si>
  <si>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</si>
  <si>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</si>
  <si>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</si>
  <si>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</si>
  <si>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</si>
  <si>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</si>
  <si>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</si>
  <si>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</si>
  <si>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</si>
  <si>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</si>
  <si>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</si>
  <si>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</si>
  <si>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</si>
  <si>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</si>
  <si>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</si>
  <si>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</si>
  <si>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</si>
  <si>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</si>
  <si>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</si>
  <si>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</si>
  <si>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</si>
  <si>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</si>
  <si>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</si>
  <si>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</si>
  <si>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</si>
  <si>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</si>
  <si>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</si>
  <si>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</si>
  <si>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</si>
  <si>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</si>
  <si>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</si>
  <si>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</si>
  <si>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</si>
  <si>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</si>
  <si>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</si>
  <si>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</si>
  <si>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</si>
  <si>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</si>
  <si>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</si>
  <si>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</si>
  <si>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</si>
  <si>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</si>
  <si>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</si>
  <si>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</si>
  <si>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</si>
  <si>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</si>
  <si>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</si>
  <si>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</si>
  <si>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</si>
  <si>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</si>
  <si>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</si>
  <si>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</si>
  <si>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</si>
  <si>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</si>
  <si>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</si>
  <si>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</si>
  <si>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</si>
  <si>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</si>
  <si>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</si>
  <si>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</si>
  <si>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</si>
  <si>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</si>
  <si>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</si>
  <si>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</si>
  <si>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</si>
  <si>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</si>
  <si>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</si>
  <si>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</si>
  <si>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</si>
  <si>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</si>
  <si>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</si>
  <si>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</si>
  <si>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</si>
  <si>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</si>
  <si>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</si>
  <si>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</si>
  <si>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</si>
  <si>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</si>
  <si>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</si>
  <si>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</si>
  <si>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</si>
  <si>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</si>
  <si>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</si>
  <si>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</si>
  <si>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</si>
  <si>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</si>
  <si>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</si>
  <si>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</si>
  <si>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</si>
  <si>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</si>
  <si>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</si>
  <si>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</si>
  <si>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</si>
  <si>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</si>
  <si>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</si>
  <si>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</si>
  <si>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</si>
  <si>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</si>
  <si>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</si>
  <si>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</si>
  <si>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</si>
  <si>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</si>
  <si>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</si>
  <si>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</si>
  <si>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</si>
  <si>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</si>
  <si>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</si>
  <si>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</si>
  <si>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</si>
  <si>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</si>
  <si>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</si>
  <si>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</si>
  <si>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</si>
  <si>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</si>
  <si>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</si>
  <si>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</si>
  <si>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</si>
  <si>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</si>
  <si>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</si>
  <si>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</si>
  <si>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</si>
  <si>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</si>
  <si>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</si>
  <si>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</si>
  <si>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</si>
  <si>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</si>
  <si>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</si>
  <si>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</si>
  <si>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</si>
  <si>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</si>
  <si>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</si>
  <si>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</si>
  <si>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</si>
  <si>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</si>
  <si>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</si>
  <si>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</si>
  <si>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</si>
  <si>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</si>
  <si>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</si>
  <si>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</si>
  <si>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</si>
  <si>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</si>
  <si>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</si>
  <si>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</si>
  <si>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</si>
  <si>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</si>
  <si>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</si>
  <si>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</si>
  <si>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</si>
  <si>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</si>
  <si>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</si>
  <si>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</si>
  <si>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</si>
  <si>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</si>
  <si>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</si>
  <si>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</si>
  <si>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</si>
  <si>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</si>
  <si>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</si>
  <si>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</si>
  <si>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</si>
  <si>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</si>
  <si>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</si>
  <si>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</si>
  <si>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</si>
  <si>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</si>
  <si>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</si>
  <si>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</si>
  <si>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</si>
  <si>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</si>
  <si>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</si>
  <si>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</si>
  <si>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</si>
  <si>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</si>
  <si>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</si>
  <si>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</si>
  <si>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</si>
  <si>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</si>
  <si>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</si>
  <si>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</si>
  <si>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</si>
  <si>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</si>
  <si>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</si>
  <si>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</si>
  <si>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</si>
  <si>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</si>
  <si>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</si>
  <si>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</si>
  <si>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</si>
  <si>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</si>
  <si>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</si>
  <si>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</si>
  <si>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</si>
  <si>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</si>
  <si>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</si>
  <si>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</si>
  <si>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</si>
  <si>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</si>
  <si>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</si>
  <si>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</si>
  <si>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</si>
  <si>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</si>
  <si>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</si>
  <si>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</si>
  <si>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</si>
  <si>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</si>
  <si>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</si>
  <si>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</si>
  <si>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</si>
  <si>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</si>
  <si>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</si>
  <si>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</si>
  <si>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</si>
  <si>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</si>
  <si>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</si>
  <si>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</si>
  <si>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</si>
  <si>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</si>
  <si>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</si>
  <si>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</si>
  <si>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</si>
  <si>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</si>
  <si>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</si>
  <si>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</si>
  <si>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</si>
  <si>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</si>
  <si>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</si>
  <si>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</si>
  <si>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</si>
  <si>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</si>
  <si>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</si>
  <si>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</si>
  <si>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</si>
  <si>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</si>
  <si>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</si>
  <si>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</si>
  <si>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</si>
  <si>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</si>
  <si>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</si>
  <si>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</si>
  <si>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</si>
  <si>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</si>
  <si>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</si>
  <si>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</si>
  <si>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</si>
  <si>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</si>
  <si>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</si>
  <si>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</si>
  <si>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</si>
  <si>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</si>
  <si>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</si>
  <si>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</si>
  <si>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</si>
  <si>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</si>
  <si>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</si>
  <si>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</si>
  <si>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</si>
  <si>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</si>
  <si>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</si>
  <si>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</si>
  <si>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</si>
  <si>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</si>
  <si>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</si>
  <si>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</si>
  <si>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</si>
  <si>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</si>
  <si>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</si>
  <si>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</si>
  <si>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</si>
  <si>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</si>
  <si>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</si>
  <si>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</si>
  <si>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</si>
  <si>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</si>
  <si>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</si>
  <si>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</si>
  <si>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</si>
  <si>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</si>
  <si>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</si>
  <si>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</si>
  <si>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</si>
  <si>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</si>
  <si>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</si>
  <si>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</si>
  <si>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</si>
  <si>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</si>
  <si>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</si>
  <si>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</si>
  <si>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</si>
  <si>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</si>
  <si>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</si>
  <si>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</si>
  <si>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</si>
  <si>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</si>
  <si>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</si>
  <si>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</si>
  <si>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</si>
  <si>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</si>
  <si>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</si>
  <si>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</si>
  <si>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</si>
  <si>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</si>
  <si>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</si>
  <si>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</si>
  <si>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</si>
  <si>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</si>
  <si>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</si>
  <si>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</si>
  <si>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</si>
  <si>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</si>
  <si>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</si>
  <si>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</si>
  <si>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</si>
  <si>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</si>
  <si>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</si>
  <si>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</si>
  <si>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</si>
  <si>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</si>
  <si>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</si>
  <si>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</si>
  <si>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</si>
  <si>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</si>
  <si>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</si>
  <si>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</si>
  <si>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</si>
  <si>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</si>
  <si>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</si>
  <si>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</si>
  <si>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</si>
  <si>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</si>
  <si>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</si>
  <si>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</si>
  <si>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</si>
  <si>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</si>
  <si>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</si>
  <si>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</si>
  <si>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</si>
  <si>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</si>
  <si>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</si>
  <si>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</si>
  <si>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</si>
  <si>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</si>
  <si>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</si>
  <si>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</si>
  <si>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</si>
  <si>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</si>
  <si>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</si>
  <si>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</si>
  <si>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</si>
  <si>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</si>
  <si>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</si>
  <si>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</si>
  <si>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</si>
  <si>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</si>
  <si>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</si>
  <si>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</si>
  <si>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</si>
  <si>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</si>
  <si>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</si>
  <si>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</si>
  <si>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</si>
  <si>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</si>
  <si>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</si>
  <si>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</si>
  <si>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</si>
  <si>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</si>
  <si>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</si>
  <si>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</si>
  <si>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</si>
  <si>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</si>
  <si>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</si>
  <si>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</si>
  <si>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</si>
  <si>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</si>
  <si>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</si>
  <si>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</si>
  <si>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</si>
  <si>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</si>
  <si>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</si>
  <si>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</si>
  <si>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</si>
  <si>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</si>
  <si>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</si>
  <si>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</si>
  <si>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</si>
  <si>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</si>
  <si>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</si>
  <si>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</si>
  <si>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</si>
  <si>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</si>
  <si>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</si>
  <si>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</si>
  <si>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</si>
  <si>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</si>
  <si>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</si>
  <si>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</si>
  <si>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</si>
  <si>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</si>
  <si>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</si>
  <si>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</si>
  <si>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</si>
  <si>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</si>
  <si>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</si>
  <si>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</si>
  <si>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</si>
  <si>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</si>
  <si>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</si>
  <si>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</si>
  <si>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</si>
  <si>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</si>
  <si>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</si>
  <si>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</si>
  <si>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</si>
  <si>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</si>
  <si>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</si>
  <si>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</si>
  <si>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</si>
  <si>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</si>
  <si>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</si>
  <si>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</si>
  <si>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</si>
  <si>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</si>
  <si>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</si>
  <si>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</si>
  <si>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</si>
  <si>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</si>
  <si>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</si>
  <si>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</si>
  <si>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</si>
  <si>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</si>
  <si>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</si>
  <si>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</si>
  <si>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</si>
  <si>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</si>
  <si>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</si>
  <si>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</si>
  <si>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</si>
  <si>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</si>
  <si>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</si>
  <si>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</si>
  <si>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</si>
  <si>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</si>
  <si>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</si>
  <si>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</si>
  <si>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</si>
  <si>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</si>
  <si>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</si>
  <si>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</si>
  <si>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</si>
  <si>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</si>
  <si>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</si>
  <si>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</si>
  <si>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</si>
  <si>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</si>
  <si>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</si>
  <si>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</si>
  <si>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</si>
  <si>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</si>
  <si>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</si>
  <si>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</si>
  <si>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</si>
  <si>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</si>
  <si>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</si>
  <si>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</si>
  <si>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</si>
  <si>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</si>
  <si>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</si>
  <si>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</si>
  <si>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</si>
  <si>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</si>
  <si>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</si>
  <si>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</si>
  <si>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</si>
  <si>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</si>
  <si>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</si>
  <si>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</si>
  <si>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</si>
  <si>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</si>
  <si>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</si>
  <si>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</si>
  <si>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</si>
  <si>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</si>
  <si>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</si>
  <si>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</si>
  <si>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</si>
  <si>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</si>
  <si>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</si>
  <si>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</si>
  <si>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</si>
  <si>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</si>
  <si>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</si>
  <si>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</si>
  <si>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</si>
  <si>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</si>
  <si>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</si>
  <si>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</si>
  <si>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</si>
  <si>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</si>
  <si>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</si>
  <si>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</si>
  <si>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</si>
  <si>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</si>
  <si>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</si>
  <si>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</si>
  <si>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</si>
  <si>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</si>
  <si>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</si>
  <si>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</si>
  <si>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</si>
  <si>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</si>
  <si>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</si>
  <si>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</si>
  <si>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</si>
  <si>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</si>
  <si>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</si>
  <si>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</si>
  <si>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</si>
  <si>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</si>
  <si>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</si>
  <si>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</si>
  <si>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</si>
  <si>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</si>
  <si>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</si>
  <si>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</si>
  <si>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</si>
  <si>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</si>
  <si>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</si>
  <si>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</si>
  <si>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</si>
  <si>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</si>
  <si>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</si>
  <si>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</si>
  <si>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</si>
  <si>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</si>
  <si>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</si>
  <si>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</si>
  <si>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</si>
  <si>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</si>
  <si>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</si>
  <si>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</si>
  <si>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</si>
  <si>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</si>
  <si>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</si>
  <si>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</si>
  <si>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</si>
  <si>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</si>
  <si>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</si>
  <si>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</si>
  <si>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</si>
  <si>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</si>
  <si>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</si>
  <si>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</si>
  <si>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</si>
  <si>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</si>
  <si>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</si>
  <si>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</si>
  <si>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</si>
  <si>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</si>
  <si>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</si>
  <si>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</si>
  <si>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</si>
  <si>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</si>
  <si>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</si>
  <si>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</si>
  <si>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</si>
  <si>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</si>
  <si>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</si>
  <si>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</si>
  <si>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</si>
  <si>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</si>
  <si>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</si>
  <si>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</si>
  <si>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</si>
  <si>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</si>
  <si>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</si>
  <si>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</si>
  <si>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</si>
  <si>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</si>
  <si>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</si>
  <si>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</si>
  <si>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</si>
  <si>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</si>
  <si>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</si>
  <si>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</si>
  <si>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</si>
  <si>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</si>
  <si>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</si>
  <si>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</si>
  <si>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</si>
  <si>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</si>
  <si>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</si>
  <si>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</si>
  <si>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</si>
  <si>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</si>
  <si>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</si>
  <si>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</si>
  <si>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</si>
  <si>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</si>
  <si>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</si>
  <si>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</si>
  <si>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</si>
  <si>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</si>
  <si>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</si>
  <si>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</si>
  <si>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</si>
  <si>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</si>
  <si>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</si>
  <si>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</si>
  <si>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</si>
  <si>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</si>
  <si>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</si>
  <si>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</si>
  <si>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</si>
  <si>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</si>
  <si>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</si>
  <si>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</si>
  <si>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</si>
  <si>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</si>
  <si>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</si>
  <si>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</si>
  <si>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</si>
  <si>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</si>
  <si>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</si>
  <si>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</si>
  <si>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</si>
  <si>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</si>
  <si>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</si>
  <si>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</si>
  <si>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</si>
  <si>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</si>
  <si>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</si>
  <si>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</si>
  <si>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</si>
  <si>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</si>
  <si>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</si>
  <si>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</si>
  <si>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</si>
  <si>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</si>
  <si>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</si>
  <si>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</si>
  <si>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</si>
  <si>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</si>
  <si>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</si>
  <si>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</si>
  <si>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</si>
  <si>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</si>
  <si>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</si>
  <si>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</si>
  <si>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</si>
  <si>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</si>
  <si>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</si>
  <si>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</si>
  <si>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</si>
  <si>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</si>
  <si>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</si>
  <si>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</si>
  <si>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</si>
  <si>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</si>
  <si>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</si>
  <si>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</si>
  <si>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</si>
  <si>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</si>
  <si>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</si>
  <si>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</si>
  <si>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</si>
  <si>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</si>
  <si>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</si>
  <si>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</si>
  <si>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</si>
  <si>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</si>
  <si>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</si>
  <si>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</si>
  <si>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</si>
  <si>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</si>
  <si>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</si>
  <si>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</si>
  <si>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</si>
  <si>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</si>
  <si>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</si>
  <si>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</si>
  <si>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</si>
  <si>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</si>
  <si>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</si>
  <si>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</si>
  <si>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</si>
  <si>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</si>
  <si>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</si>
  <si>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</si>
  <si>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</si>
  <si>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</si>
  <si>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</si>
  <si>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</si>
  <si>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</si>
  <si>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</si>
  <si>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</si>
  <si>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</si>
  <si>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</si>
  <si>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</si>
  <si>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</si>
  <si>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</si>
  <si>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</si>
  <si>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</si>
  <si>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</si>
  <si>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</si>
  <si>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</si>
  <si>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</si>
  <si>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</si>
  <si>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</si>
  <si>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</si>
  <si>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</si>
  <si>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</si>
  <si>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</si>
  <si>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</si>
  <si>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</si>
  <si>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</si>
  <si>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</si>
  <si>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</si>
  <si>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</si>
  <si>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</si>
  <si>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</si>
  <si>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</si>
  <si>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</si>
  <si>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</si>
  <si>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</si>
  <si>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</si>
  <si>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</si>
  <si>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</si>
  <si>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</si>
  <si>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</si>
  <si>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</si>
  <si>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</si>
  <si>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</si>
  <si>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</si>
  <si>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</si>
  <si>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</si>
  <si>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</si>
  <si>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</si>
  <si>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</si>
  <si>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</si>
  <si>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</si>
  <si>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</si>
  <si>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</si>
  <si>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</si>
  <si>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</si>
  <si>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</si>
  <si>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</si>
  <si>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</si>
  <si>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</si>
  <si>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</si>
  <si>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</si>
  <si>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</si>
  <si>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</si>
  <si>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</si>
  <si>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</si>
  <si>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</si>
  <si>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</si>
  <si>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</si>
  <si>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</si>
  <si>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</si>
  <si>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</si>
  <si>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</si>
  <si>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</si>
  <si>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</si>
  <si>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</si>
  <si>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</si>
  <si>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</si>
  <si>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</si>
  <si>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</si>
  <si>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</si>
  <si>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</si>
  <si>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</si>
  <si>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</si>
  <si>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</si>
  <si>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</si>
  <si>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</si>
  <si>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</si>
  <si>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</si>
  <si>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</si>
  <si>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</si>
  <si>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</si>
  <si>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</si>
  <si>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</si>
  <si>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</si>
  <si>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</si>
  <si>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</si>
  <si>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</si>
  <si>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</si>
  <si>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</si>
  <si>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</si>
  <si>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</si>
  <si>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</si>
  <si>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</si>
  <si>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</si>
  <si>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</si>
  <si>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</si>
  <si>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</si>
  <si>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</si>
  <si>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</si>
  <si>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</si>
  <si>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</si>
  <si>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</si>
  <si>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</si>
  <si>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</si>
  <si>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</si>
  <si>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</si>
  <si>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</si>
  <si>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</si>
  <si>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</si>
  <si>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</si>
  <si>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</si>
  <si>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</si>
  <si>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</si>
  <si>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</si>
  <si>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</si>
  <si>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</si>
  <si>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</si>
  <si>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</si>
  <si>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</si>
  <si>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</si>
  <si>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</si>
  <si>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</si>
  <si>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</si>
  <si>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</si>
  <si>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</si>
  <si>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</si>
  <si>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</si>
  <si>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</si>
  <si>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</si>
  <si>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</si>
  <si>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</si>
  <si>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</si>
  <si>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</si>
  <si>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</si>
  <si>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</si>
  <si>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</si>
  <si>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</si>
  <si>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</si>
  <si>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</si>
  <si>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</si>
  <si>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</si>
  <si>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</si>
  <si>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</si>
  <si>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</si>
  <si>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</si>
  <si>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</si>
  <si>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</si>
  <si>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</si>
  <si>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</si>
  <si>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</si>
  <si>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</si>
  <si>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</si>
  <si>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</si>
  <si>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</si>
  <si>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</si>
  <si>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</si>
  <si>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</si>
  <si>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</si>
  <si>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</si>
  <si>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</si>
  <si>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</si>
  <si>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</si>
  <si>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</si>
  <si>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</si>
  <si>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</si>
  <si>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</si>
  <si>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</si>
  <si>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</si>
  <si>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</si>
  <si>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</si>
  <si>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</si>
  <si>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</si>
  <si>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</si>
  <si>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</si>
  <si>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</si>
  <si>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</si>
  <si>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</si>
  <si>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</si>
  <si>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</si>
  <si>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</si>
  <si>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</si>
  <si>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</si>
  <si>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</si>
  <si>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</si>
  <si>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</si>
  <si>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</si>
  <si>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</si>
  <si>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</si>
  <si>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</si>
  <si>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</si>
  <si>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</si>
  <si>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</si>
  <si>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</si>
  <si>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</si>
  <si>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</si>
  <si>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</si>
  <si>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</si>
  <si>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</si>
  <si>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</si>
  <si>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</si>
  <si>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</si>
  <si>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</si>
  <si>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</si>
  <si>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</si>
  <si>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</si>
  <si>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</si>
  <si>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</si>
  <si>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</si>
  <si>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</si>
  <si>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</si>
  <si>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</si>
  <si>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</si>
  <si>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</si>
  <si>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</si>
  <si>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</si>
  <si>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</si>
  <si>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</si>
  <si>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</si>
  <si>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</si>
  <si>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</si>
  <si>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</si>
  <si>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</si>
  <si>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</si>
  <si>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</si>
  <si>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</si>
  <si>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</si>
  <si>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</si>
  <si>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</si>
  <si>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</si>
  <si>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</si>
  <si>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</si>
  <si>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</si>
  <si>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</si>
  <si>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</si>
  <si>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</si>
  <si>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</si>
  <si>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</si>
  <si>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</si>
  <si>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</si>
  <si>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</si>
  <si>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</si>
  <si>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</si>
  <si>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</si>
  <si>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</si>
  <si>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</si>
  <si>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</si>
  <si>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</si>
  <si>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</si>
  <si>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</si>
  <si>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</si>
  <si>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</si>
  <si>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</si>
  <si>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</si>
  <si>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</si>
  <si>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</si>
  <si>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</si>
  <si>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</si>
  <si>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</si>
  <si>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</si>
  <si>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</si>
  <si>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</si>
  <si>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</si>
  <si>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</si>
  <si>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</si>
  <si>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</si>
  <si>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</si>
  <si>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</si>
  <si>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</si>
  <si>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</si>
  <si>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</si>
  <si>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</si>
  <si>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</si>
  <si>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</si>
  <si>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</si>
  <si>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</si>
  <si>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</si>
  <si>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</si>
  <si>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</si>
  <si>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</si>
  <si>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</si>
  <si>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</si>
  <si>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</si>
  <si>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</si>
  <si>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</si>
  <si>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</si>
  <si>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</si>
  <si>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</si>
  <si>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</si>
  <si>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</si>
  <si>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</si>
  <si>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</si>
  <si>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</si>
  <si>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</si>
  <si>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</si>
  <si>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</si>
  <si>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</si>
  <si>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</si>
  <si>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</si>
  <si>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</si>
  <si>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</si>
  <si>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</si>
  <si>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</si>
  <si>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</si>
  <si>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</si>
  <si>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</si>
  <si>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</si>
  <si>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</si>
  <si>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</si>
  <si>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</si>
  <si>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</si>
  <si>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</si>
  <si>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</si>
  <si>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</si>
  <si>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</si>
  <si>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</si>
  <si>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</si>
  <si>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</si>
  <si>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</si>
  <si>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</si>
  <si>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</si>
  <si>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</si>
  <si>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</si>
  <si>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</si>
  <si>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</si>
  <si>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</si>
  <si>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</si>
  <si>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</si>
  <si>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</si>
  <si>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</si>
  <si>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</si>
  <si>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</si>
  <si>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</si>
  <si>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</si>
  <si>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</si>
  <si>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</si>
  <si>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</si>
  <si>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</si>
  <si>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</si>
  <si>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</si>
  <si>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</si>
  <si>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</si>
  <si>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</si>
  <si>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</si>
  <si>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</si>
  <si>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</si>
  <si>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</si>
  <si>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</si>
  <si>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</si>
  <si>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</si>
  <si>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</si>
  <si>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</si>
  <si>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</si>
  <si>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</si>
  <si>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</si>
  <si>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</si>
  <si>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</si>
  <si>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</si>
  <si>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</si>
  <si>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</si>
  <si>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</si>
  <si>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</si>
  <si>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</si>
  <si>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</si>
  <si>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</si>
  <si>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</si>
  <si>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</si>
  <si>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</si>
  <si>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</si>
  <si>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</si>
  <si>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</si>
  <si>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</si>
  <si>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</si>
  <si>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</si>
  <si>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</si>
  <si>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</si>
  <si>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</si>
  <si>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</si>
  <si>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</si>
  <si>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</si>
  <si>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</si>
  <si>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</si>
  <si>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</si>
  <si>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</si>
  <si>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</si>
  <si>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</si>
  <si>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</si>
  <si>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</si>
  <si>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</si>
  <si>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</si>
  <si>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</si>
  <si>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</si>
  <si>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</si>
  <si>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</si>
  <si>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</si>
  <si>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</si>
  <si>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</si>
  <si>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</si>
  <si>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</si>
  <si>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</si>
  <si>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</si>
  <si>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</si>
  <si>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</si>
  <si>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</si>
  <si>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</si>
  <si>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</si>
  <si>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</si>
  <si>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</si>
  <si>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</si>
  <si>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</si>
  <si>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</si>
  <si>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</si>
  <si>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</si>
  <si>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</si>
  <si>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</si>
  <si>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</si>
  <si>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</si>
  <si>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</si>
  <si>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</si>
  <si>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</si>
  <si>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</si>
  <si>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</si>
  <si>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</si>
  <si>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</si>
  <si>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</si>
  <si>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</si>
  <si>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</si>
  <si>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</si>
  <si>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</si>
  <si>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</si>
  <si>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</si>
  <si>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</si>
  <si>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</si>
  <si>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</si>
  <si>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</si>
  <si>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</si>
  <si>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</si>
  <si>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</si>
  <si>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</si>
  <si>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</si>
  <si>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</si>
  <si>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</si>
  <si>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</si>
  <si>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</si>
  <si>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</si>
  <si>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</si>
  <si>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</si>
  <si>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</si>
  <si>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</si>
  <si>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</si>
  <si>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</si>
  <si>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</si>
  <si>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</si>
  <si>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</si>
  <si>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</si>
  <si>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</si>
  <si>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</si>
  <si>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</si>
  <si>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</si>
  <si>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</si>
  <si>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</si>
  <si>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</si>
  <si>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</si>
  <si>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</si>
  <si>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</si>
  <si>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</si>
  <si>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</si>
  <si>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</si>
  <si>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</si>
  <si>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</si>
  <si>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</si>
  <si>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</si>
  <si>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</si>
  <si>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</si>
  <si>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</si>
  <si>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</si>
  <si>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</si>
  <si>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</si>
  <si>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</si>
  <si>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</si>
  <si>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</si>
  <si>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</si>
  <si>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</si>
  <si>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</si>
  <si>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</si>
  <si>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</si>
  <si>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</si>
  <si>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</si>
  <si>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</si>
  <si>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</si>
  <si>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</si>
  <si>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</si>
  <si>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</si>
  <si>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</si>
  <si>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</si>
  <si>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</si>
  <si>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</si>
  <si>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</si>
  <si>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</si>
  <si>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</si>
  <si>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</si>
  <si>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</si>
  <si>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</si>
  <si>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</si>
  <si>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</si>
  <si>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</si>
  <si>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</si>
  <si>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</si>
  <si>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</si>
  <si>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</si>
  <si>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</si>
  <si>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</si>
  <si>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</si>
  <si>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</si>
  <si>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</si>
  <si>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</si>
  <si>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</si>
  <si>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</si>
  <si>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</si>
  <si>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</si>
  <si>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</si>
  <si>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</si>
  <si>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</si>
  <si>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</si>
  <si>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</si>
  <si>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</si>
  <si>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</si>
  <si>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</si>
  <si>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</si>
  <si>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</si>
  <si>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</si>
  <si>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</si>
  <si>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</si>
  <si>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</si>
  <si>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</si>
  <si>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</si>
  <si>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</si>
  <si>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</si>
  <si>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</si>
  <si>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</si>
  <si>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</si>
  <si>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</si>
  <si>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</si>
  <si>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</si>
  <si>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</si>
  <si>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</si>
  <si>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</si>
  <si>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</si>
  <si>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</si>
  <si>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</si>
  <si>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</si>
  <si>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</si>
  <si>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</si>
  <si>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</si>
  <si>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</si>
  <si>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</si>
  <si>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</si>
  <si>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</si>
  <si>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</si>
  <si>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</si>
  <si>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</si>
  <si>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</si>
  <si>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</si>
  <si>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</si>
  <si>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</si>
  <si>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</si>
  <si>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</si>
  <si>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</si>
  <si>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</si>
  <si>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</si>
  <si>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</si>
  <si>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</si>
  <si>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</si>
  <si>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</si>
  <si>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</si>
  <si>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</si>
  <si>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</si>
  <si>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</si>
  <si>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</si>
  <si>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</si>
  <si>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</si>
  <si>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</si>
  <si>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</si>
  <si>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</si>
  <si>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</si>
  <si>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</si>
  <si>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</si>
  <si>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</si>
  <si>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</si>
  <si>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</si>
  <si>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</si>
  <si>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</si>
  <si>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</si>
  <si>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</si>
  <si>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</si>
  <si>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</si>
  <si>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</si>
  <si>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</si>
  <si>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</si>
  <si>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</si>
  <si>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</si>
  <si>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</si>
  <si>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</si>
  <si>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</si>
  <si>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</si>
  <si>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</si>
  <si>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</si>
  <si>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</si>
  <si>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</si>
  <si>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</si>
  <si>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</si>
  <si>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</si>
  <si>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</si>
  <si>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</si>
  <si>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</si>
  <si>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</si>
  <si>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</si>
  <si>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</si>
  <si>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</si>
  <si>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</si>
  <si>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</si>
  <si>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</si>
  <si>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</si>
  <si>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</si>
  <si>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</si>
  <si>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</si>
  <si>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</si>
  <si>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</si>
  <si>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</si>
  <si>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</si>
  <si>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</si>
  <si>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</si>
  <si>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</si>
  <si>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</si>
  <si>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</si>
  <si>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</si>
  <si>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</si>
  <si>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</si>
  <si>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</si>
  <si>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</si>
  <si>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</si>
  <si>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</si>
  <si>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</si>
  <si>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</si>
  <si>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</si>
  <si>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</si>
  <si>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</si>
  <si>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</si>
  <si>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</si>
  <si>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</si>
  <si>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</si>
  <si>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</si>
  <si>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</si>
  <si>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</si>
  <si>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</si>
  <si>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</si>
  <si>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</si>
  <si>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</si>
  <si>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</si>
  <si>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</si>
  <si>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</si>
  <si>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</si>
  <si>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</si>
  <si>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</si>
  <si>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</si>
  <si>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</si>
  <si>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</si>
  <si>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</si>
  <si>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</si>
  <si>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</si>
  <si>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</si>
  <si>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</si>
  <si>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</si>
  <si>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</si>
  <si>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</si>
  <si>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</si>
  <si>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</si>
  <si>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</si>
  <si>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</si>
  <si>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</si>
  <si>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</si>
  <si>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</si>
  <si>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</si>
  <si>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</si>
  <si>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</si>
  <si>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</si>
  <si>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</si>
  <si>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</si>
  <si>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</si>
  <si>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</si>
  <si>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</si>
  <si>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</si>
  <si>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</si>
  <si>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</si>
  <si>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</si>
  <si>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</si>
  <si>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</si>
  <si>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</si>
  <si>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</si>
  <si>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</si>
  <si>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</si>
  <si>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</si>
  <si>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</si>
  <si>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</si>
  <si>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</si>
  <si>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</si>
  <si>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</si>
  <si>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</si>
  <si>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</si>
  <si>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</si>
  <si>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</si>
  <si>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</si>
  <si>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</si>
  <si>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</si>
  <si>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</si>
  <si>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</si>
  <si>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</si>
  <si>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</si>
  <si>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</si>
  <si>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</si>
  <si>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</si>
  <si>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</si>
  <si>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</si>
  <si>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</si>
  <si>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</si>
  <si>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</si>
  <si>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</si>
  <si>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</si>
  <si>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</si>
  <si>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</si>
  <si>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</si>
  <si>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</si>
  <si>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</si>
  <si>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</si>
  <si>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</si>
  <si>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</si>
  <si>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</si>
  <si>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</si>
  <si>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</si>
  <si>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</si>
  <si>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</si>
  <si>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</si>
  <si>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</si>
  <si>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</si>
  <si>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</si>
  <si>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</si>
  <si>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</si>
  <si>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</si>
  <si>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</si>
  <si>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</si>
  <si>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</si>
  <si>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</si>
  <si>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</si>
  <si>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</si>
  <si>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</si>
  <si>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</si>
  <si>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</si>
  <si>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</si>
  <si>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</si>
  <si>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</si>
  <si>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</si>
  <si>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</si>
  <si>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</si>
  <si>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</si>
  <si>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</si>
  <si>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</si>
  <si>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</si>
  <si>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</si>
  <si>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</si>
  <si>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</si>
  <si>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</si>
  <si>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</si>
  <si>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</si>
  <si>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</si>
  <si>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</si>
  <si>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</si>
  <si>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</si>
  <si>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</si>
  <si>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</si>
  <si>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</si>
  <si>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</si>
  <si>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</si>
  <si>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</si>
  <si>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</si>
  <si>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</si>
  <si>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</si>
  <si>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</si>
  <si>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</si>
  <si>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</si>
  <si>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</si>
  <si>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</si>
  <si>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</si>
  <si>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</si>
  <si>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</si>
  <si>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</si>
  <si>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</si>
  <si>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</si>
  <si>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</si>
  <si>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</si>
  <si>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</si>
  <si>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</si>
  <si>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</si>
  <si>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</si>
  <si>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</si>
  <si>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</si>
  <si>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</si>
  <si>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</si>
  <si>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</si>
  <si>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</si>
  <si>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</si>
  <si>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</si>
  <si>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</si>
  <si>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</si>
  <si>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</si>
  <si>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</si>
  <si>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</si>
  <si>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</si>
  <si>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</si>
  <si>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</si>
  <si>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</si>
  <si>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</si>
  <si>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</si>
  <si>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</si>
  <si>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</si>
  <si>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</si>
  <si>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</si>
  <si>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</si>
  <si>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</si>
  <si>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</si>
  <si>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</si>
  <si>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</si>
  <si>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</si>
  <si>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</si>
  <si>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</si>
  <si>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</si>
  <si>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</si>
  <si>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</si>
  <si>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</si>
  <si>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</si>
  <si>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</si>
  <si>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</si>
  <si>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</si>
  <si>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</si>
  <si>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</si>
  <si>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</si>
  <si>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</si>
  <si>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</si>
  <si>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</si>
  <si>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</si>
  <si>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</si>
  <si>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</si>
  <si>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</si>
  <si>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</si>
  <si>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</si>
  <si>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</si>
  <si>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</si>
  <si>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</si>
  <si>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</si>
  <si>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</si>
  <si>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</si>
  <si>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</si>
  <si>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</si>
  <si>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</si>
  <si>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</si>
  <si>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</si>
  <si>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</si>
  <si>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</si>
  <si>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</si>
  <si>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</si>
  <si>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</si>
  <si>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</si>
  <si>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</si>
  <si>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</si>
  <si>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</si>
  <si>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</si>
  <si>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</si>
  <si>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</si>
  <si>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</si>
  <si>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</si>
  <si>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</si>
  <si>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</si>
  <si>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</si>
  <si>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</si>
  <si>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</si>
  <si>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</si>
  <si>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</si>
  <si>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</si>
  <si>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</si>
  <si>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</si>
  <si>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</si>
  <si>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</si>
  <si>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</si>
  <si>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</si>
  <si>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</si>
  <si>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</si>
  <si>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</si>
  <si>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</si>
  <si>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</si>
  <si>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</si>
  <si>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</si>
  <si>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</si>
  <si>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</si>
  <si>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</si>
  <si>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</si>
  <si>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</si>
  <si>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</si>
  <si>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</si>
  <si>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</si>
  <si>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</si>
  <si>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</si>
  <si>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</si>
  <si>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</si>
  <si>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</si>
  <si>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</si>
  <si>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</si>
  <si>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</si>
  <si>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</si>
  <si>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</si>
  <si>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</si>
  <si>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</si>
  <si>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</si>
  <si>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</si>
  <si>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</si>
  <si>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</si>
  <si>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</si>
  <si>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</si>
  <si>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</si>
  <si>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</si>
  <si>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</si>
  <si>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</si>
  <si>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</si>
  <si>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</si>
  <si>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</si>
  <si>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</si>
  <si>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</si>
  <si>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</si>
  <si>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</si>
  <si>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</si>
  <si>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</si>
  <si>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</si>
  <si>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</si>
  <si>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</si>
  <si>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</si>
  <si>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</si>
  <si>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</si>
  <si>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</si>
  <si>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</si>
  <si>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</si>
  <si>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</si>
  <si>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</si>
  <si>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</si>
  <si>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</si>
  <si>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</si>
  <si>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</si>
  <si>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</si>
  <si>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</si>
  <si>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</si>
  <si>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</si>
  <si>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</si>
  <si>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</si>
  <si>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</si>
  <si>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</si>
  <si>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</si>
  <si>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</si>
  <si>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</si>
  <si>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</si>
  <si>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</si>
  <si>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</si>
  <si>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</si>
  <si>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</si>
  <si>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</si>
  <si>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</si>
  <si>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</si>
  <si>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</si>
  <si>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</si>
  <si>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</si>
  <si>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</si>
  <si>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</si>
  <si>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</si>
  <si>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</si>
  <si>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</si>
  <si>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</si>
  <si>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</si>
  <si>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</si>
  <si>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</si>
  <si>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</si>
  <si>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</si>
  <si>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</si>
  <si>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</si>
  <si>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</si>
  <si>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</si>
  <si>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</si>
  <si>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</si>
  <si>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</si>
  <si>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</si>
  <si>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</si>
  <si>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</si>
  <si>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</si>
  <si>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</si>
  <si>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</si>
  <si>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</si>
  <si>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</si>
  <si>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</si>
  <si>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</si>
  <si>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</si>
  <si>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</si>
  <si>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</si>
  <si>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</si>
  <si>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</si>
  <si>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</si>
  <si>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</si>
  <si>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</si>
  <si>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</si>
  <si>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</si>
  <si>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</si>
  <si>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</si>
  <si>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</si>
  <si>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</si>
  <si>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</si>
  <si>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</si>
  <si>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</si>
  <si>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</si>
  <si>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</si>
  <si>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</si>
  <si>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</si>
  <si>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</si>
  <si>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</si>
  <si>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</si>
  <si>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</si>
  <si>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</si>
  <si>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</si>
  <si>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</si>
  <si>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</si>
  <si>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</si>
  <si>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</si>
  <si>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</si>
  <si>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</si>
  <si>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</si>
  <si>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</si>
  <si>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</si>
  <si>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</si>
  <si>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</si>
  <si>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</si>
  <si>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</si>
  <si>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</si>
  <si>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</si>
  <si>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</si>
  <si>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</si>
  <si>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</si>
  <si>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</si>
  <si>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</si>
  <si>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</si>
  <si>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</si>
  <si>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</si>
  <si>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</si>
  <si>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</si>
  <si>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</si>
  <si>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</si>
  <si>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</si>
  <si>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</si>
  <si>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</si>
  <si>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</si>
  <si>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</si>
  <si>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</si>
  <si>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</si>
  <si>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</si>
  <si>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</si>
  <si>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</si>
  <si>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</si>
  <si>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</si>
  <si>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</si>
  <si>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</si>
  <si>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</si>
  <si>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</si>
  <si>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</si>
  <si>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</si>
  <si>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</si>
  <si>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</si>
  <si>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</si>
  <si>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</si>
  <si>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</si>
  <si>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</si>
  <si>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</si>
  <si>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</si>
  <si>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</si>
  <si>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</si>
  <si>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</si>
  <si>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</si>
  <si>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</si>
  <si>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</si>
  <si>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</si>
  <si>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</si>
  <si>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</si>
  <si>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</si>
  <si>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</si>
  <si>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</si>
  <si>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</si>
  <si>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</si>
  <si>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</si>
  <si>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</si>
  <si>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</si>
  <si>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</si>
  <si>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</si>
  <si>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</si>
  <si>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</si>
  <si>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</si>
  <si>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</si>
  <si>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</si>
  <si>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</si>
  <si>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</si>
  <si>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</si>
  <si>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</si>
  <si>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</si>
  <si>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</si>
  <si>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</si>
  <si>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</si>
  <si>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</si>
  <si>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</si>
  <si>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</si>
  <si>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</si>
  <si>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</si>
  <si>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</si>
  <si>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</si>
  <si>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</si>
  <si>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</si>
  <si>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</si>
  <si>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</si>
  <si>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</si>
  <si>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</si>
  <si>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</si>
  <si>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</si>
  <si>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</si>
  <si>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</si>
  <si>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</si>
  <si>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</si>
  <si>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</si>
  <si>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</si>
  <si>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</si>
  <si>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</si>
  <si>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</si>
  <si>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</si>
  <si>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</si>
  <si>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</si>
  <si>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</si>
  <si>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</si>
  <si>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</si>
  <si>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</si>
  <si>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</si>
  <si>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</si>
  <si>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</si>
  <si>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</si>
  <si>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</si>
  <si>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</si>
  <si>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</si>
  <si>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</si>
  <si>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</si>
  <si>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</si>
  <si>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</si>
  <si>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</si>
  <si>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</si>
  <si>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</si>
  <si>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</si>
  <si>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</si>
  <si>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</si>
  <si>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</si>
  <si>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</si>
  <si>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</si>
  <si>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</si>
  <si>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</si>
  <si>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</si>
  <si>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</si>
  <si>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</si>
  <si>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</si>
  <si>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</si>
  <si>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</si>
  <si>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</si>
  <si>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</si>
  <si>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</si>
  <si>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</si>
  <si>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</si>
  <si>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</si>
  <si>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</si>
  <si>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</si>
  <si>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</si>
  <si>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</si>
  <si>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</si>
  <si>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</si>
  <si>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</si>
  <si>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</si>
  <si>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</si>
  <si>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</si>
  <si>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</si>
  <si>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</si>
  <si>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</si>
  <si>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</si>
  <si>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</si>
  <si>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</si>
  <si>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</si>
  <si>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</si>
  <si>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</si>
  <si>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</si>
  <si>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</si>
  <si>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</si>
  <si>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</si>
  <si>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</si>
  <si>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</si>
  <si>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</si>
  <si>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</si>
  <si>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</si>
  <si>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</si>
  <si>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</si>
  <si>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</si>
  <si>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</si>
  <si>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</si>
  <si>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</si>
  <si>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</si>
  <si>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</si>
  <si>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</si>
  <si>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</si>
  <si>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</si>
  <si>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</si>
  <si>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</si>
  <si>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</si>
  <si>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</si>
  <si>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</si>
  <si>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</si>
  <si>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</si>
  <si>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</si>
  <si>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</si>
  <si>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</si>
  <si>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</si>
  <si>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</si>
  <si>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</si>
  <si>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</si>
  <si>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</si>
  <si>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</si>
  <si>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</si>
  <si>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</si>
  <si>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</si>
  <si>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</si>
  <si>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</si>
  <si>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</si>
  <si>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</si>
  <si>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</si>
  <si>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</si>
  <si>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</si>
  <si>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</si>
  <si>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</si>
  <si>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</si>
  <si>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</si>
  <si>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</si>
  <si>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</si>
  <si>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</si>
  <si>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</si>
  <si>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</si>
  <si>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</si>
  <si>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</si>
  <si>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</si>
  <si>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</si>
  <si>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</si>
  <si>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</si>
  <si>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</si>
  <si>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</si>
  <si>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</si>
  <si>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</si>
  <si>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</si>
  <si>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</si>
  <si>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</si>
  <si>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</si>
  <si>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</si>
  <si>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</si>
  <si>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</si>
  <si>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</si>
  <si>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</si>
  <si>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</si>
  <si>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</si>
  <si>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</si>
  <si>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</si>
  <si>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</si>
  <si>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</si>
  <si>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</si>
  <si>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</si>
  <si>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</si>
  <si>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</si>
  <si>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</si>
  <si>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</si>
  <si>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</si>
  <si>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</si>
  <si>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</si>
  <si>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</si>
  <si>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</si>
  <si>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</si>
  <si>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</si>
  <si>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</si>
  <si>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</si>
  <si>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</si>
  <si>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</si>
  <si>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</si>
  <si>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</si>
  <si>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</si>
  <si>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</si>
  <si>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</si>
  <si>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</si>
  <si>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</si>
  <si>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</si>
  <si>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</si>
  <si>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</si>
  <si>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</si>
  <si>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</si>
  <si>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</si>
  <si>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</si>
  <si>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</si>
  <si>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</si>
  <si>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</si>
  <si>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</si>
  <si>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</si>
  <si>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</si>
  <si>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</si>
  <si>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</si>
  <si>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</si>
  <si>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</si>
  <si>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</si>
  <si>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</si>
  <si>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</si>
  <si>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</si>
  <si>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</si>
  <si>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</si>
  <si>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</si>
  <si>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</si>
  <si>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</si>
  <si>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</si>
  <si>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</si>
  <si>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</si>
  <si>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</si>
  <si>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</si>
  <si>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</si>
  <si>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</si>
  <si>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</si>
  <si>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</si>
  <si>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</si>
  <si>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</si>
  <si>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</si>
  <si>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</si>
  <si>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</si>
  <si>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</si>
  <si>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</si>
  <si>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</si>
  <si>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</si>
  <si>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</si>
  <si>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</si>
  <si>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</si>
  <si>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</si>
  <si>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</si>
  <si>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</si>
  <si>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</si>
  <si>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</si>
  <si>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</si>
  <si>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</si>
  <si>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</si>
  <si>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</si>
  <si>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</si>
  <si>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</si>
  <si>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</si>
  <si>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</si>
  <si>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</si>
  <si>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</si>
  <si>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</si>
  <si>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</si>
  <si>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</si>
  <si>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</si>
  <si>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</si>
  <si>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</si>
  <si>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</si>
  <si>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</si>
  <si>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</si>
  <si>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</si>
  <si>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</si>
  <si>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</si>
  <si>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</si>
  <si>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</si>
  <si>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</si>
  <si>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</si>
  <si>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</si>
  <si>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</si>
  <si>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</si>
  <si>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</si>
  <si>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</si>
  <si>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</si>
  <si>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</si>
  <si>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</si>
  <si>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</si>
  <si>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</si>
  <si>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</si>
  <si>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</si>
  <si>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</si>
  <si>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</si>
  <si>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</si>
  <si>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</si>
  <si>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</si>
  <si>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</si>
  <si>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</si>
  <si>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</si>
  <si>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</si>
  <si>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</si>
  <si>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</si>
  <si>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</si>
  <si>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</si>
  <si>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</si>
  <si>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</si>
  <si>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</si>
  <si>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</si>
  <si>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</si>
  <si>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</si>
  <si>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</si>
  <si>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</si>
  <si>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</si>
  <si>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</si>
  <si>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</si>
  <si>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</si>
  <si>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</si>
  <si>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</si>
  <si>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</si>
  <si>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</si>
  <si>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</si>
  <si>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</si>
  <si>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</si>
  <si>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</si>
  <si>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</si>
  <si>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</si>
  <si>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</si>
  <si>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</si>
  <si>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</si>
  <si>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</si>
  <si>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</si>
  <si>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</si>
  <si>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</si>
  <si>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</si>
  <si>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</si>
  <si>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</si>
  <si>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</si>
  <si>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</si>
  <si>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</si>
  <si>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</si>
  <si>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</si>
  <si>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</si>
  <si>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</si>
  <si>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</si>
  <si>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</si>
  <si>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</si>
  <si>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</si>
  <si>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</si>
  <si>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</si>
  <si>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</si>
  <si>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</si>
  <si>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</si>
  <si>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</si>
  <si>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</si>
  <si>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</si>
  <si>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</si>
  <si>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</si>
  <si>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</si>
  <si>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</si>
  <si>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</si>
  <si>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</si>
  <si>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</si>
  <si>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</si>
  <si>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</si>
  <si>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</si>
  <si>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</si>
  <si>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</si>
  <si>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</si>
  <si>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</si>
  <si>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</si>
  <si>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</si>
  <si>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</si>
  <si>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</si>
  <si>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</si>
  <si>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</si>
  <si>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</si>
  <si>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</si>
  <si>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</si>
  <si>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</si>
  <si>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</si>
  <si>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</si>
  <si>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</si>
  <si>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</si>
  <si>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</si>
  <si>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</si>
  <si>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</si>
  <si>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</si>
  <si>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</si>
  <si>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</si>
  <si>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</si>
  <si>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</si>
  <si>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</si>
  <si>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</si>
  <si>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</si>
  <si>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</si>
  <si>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</si>
  <si>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</si>
  <si>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</si>
  <si>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</si>
  <si>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</si>
  <si>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</si>
  <si>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</si>
  <si>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</si>
  <si>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</si>
  <si>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</si>
  <si>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</si>
  <si>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</si>
  <si>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</si>
  <si>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</si>
  <si>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</si>
  <si>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</si>
  <si>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</si>
  <si>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</si>
  <si>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</si>
  <si>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</si>
  <si>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</si>
  <si>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</si>
  <si>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</si>
  <si>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</si>
  <si>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</si>
  <si>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</si>
  <si>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</si>
  <si>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</si>
  <si>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</si>
  <si>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</si>
  <si>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</si>
  <si>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</si>
  <si>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</si>
  <si>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</si>
  <si>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</si>
  <si>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</si>
  <si>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</si>
  <si>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</si>
  <si>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</si>
  <si>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</si>
  <si>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</si>
  <si>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</si>
  <si>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</si>
  <si>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</si>
  <si>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</si>
  <si>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</si>
  <si>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</si>
  <si>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</si>
  <si>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</si>
  <si>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</si>
  <si>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</si>
  <si>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</si>
  <si>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</si>
  <si>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</si>
  <si>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</si>
  <si>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</si>
  <si>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</si>
  <si>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</si>
  <si>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</si>
  <si>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</si>
  <si>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</si>
  <si>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</si>
  <si>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</si>
  <si>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</si>
  <si>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</si>
  <si>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</si>
  <si>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</si>
  <si>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</si>
  <si>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</si>
  <si>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</si>
  <si>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</si>
  <si>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</si>
  <si>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</si>
  <si>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</si>
  <si>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</si>
  <si>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</si>
  <si>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</si>
  <si>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</si>
  <si>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</si>
  <si>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</si>
  <si>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</si>
  <si>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</si>
  <si>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</si>
  <si>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</si>
  <si>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</si>
  <si>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</si>
  <si>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</si>
  <si>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</si>
  <si>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</si>
  <si>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</si>
  <si>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</si>
  <si>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</si>
  <si>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</si>
  <si>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</si>
  <si>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</si>
  <si>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</si>
  <si>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</si>
  <si>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</si>
  <si>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</si>
  <si>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</si>
  <si>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</si>
  <si>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</si>
  <si>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</si>
  <si>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</si>
  <si>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</si>
  <si>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</si>
  <si>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</si>
  <si>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</si>
  <si>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</si>
  <si>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</si>
  <si>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</si>
  <si>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</si>
  <si>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</si>
  <si>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</si>
  <si>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</si>
  <si>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</si>
  <si>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</si>
  <si>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</si>
  <si>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</si>
  <si>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</si>
  <si>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</si>
  <si>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</si>
  <si>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</si>
  <si>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</si>
  <si>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</si>
  <si>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</si>
  <si>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</si>
  <si>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</si>
  <si>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</si>
  <si>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</si>
  <si>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</si>
  <si>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</si>
  <si>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</si>
  <si>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</si>
  <si>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</si>
  <si>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</si>
  <si>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</si>
  <si>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</si>
  <si>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</si>
  <si>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</si>
  <si>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</si>
  <si>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</si>
  <si>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</si>
  <si>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</si>
  <si>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</si>
  <si>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</si>
  <si>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</si>
  <si>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</si>
  <si>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</si>
  <si>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</si>
  <si>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</si>
  <si>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</si>
  <si>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</si>
  <si>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</si>
  <si>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</si>
  <si>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</si>
  <si>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</si>
  <si>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</si>
  <si>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</si>
  <si>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</si>
  <si>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</si>
  <si>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</si>
  <si>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</si>
  <si>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</si>
  <si>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</si>
  <si>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</si>
  <si>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</si>
  <si>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</si>
  <si>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</si>
  <si>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</si>
  <si>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</si>
  <si>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</si>
  <si>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</si>
  <si>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</si>
  <si>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</si>
  <si>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</si>
  <si>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</si>
  <si>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</si>
  <si>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</si>
  <si>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</si>
  <si>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</si>
  <si>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</si>
  <si>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</si>
  <si>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</si>
  <si>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</si>
  <si>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</si>
  <si>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</si>
  <si>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</si>
  <si>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</si>
  <si>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</si>
  <si>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</si>
  <si>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</si>
  <si>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</si>
  <si>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</si>
  <si>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</si>
  <si>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</si>
  <si>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</si>
  <si>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</si>
  <si>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</si>
  <si>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</si>
  <si>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</si>
  <si>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</si>
  <si>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</si>
  <si>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</si>
  <si>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</si>
  <si>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</si>
  <si>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</si>
  <si>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</si>
  <si>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</si>
  <si>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</si>
  <si>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</si>
  <si>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</si>
  <si>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</si>
  <si>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</si>
  <si>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</si>
  <si>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</si>
  <si>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</si>
  <si>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</si>
  <si>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</si>
  <si>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</si>
  <si>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</si>
  <si>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</si>
  <si>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</si>
  <si>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</si>
  <si>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</si>
  <si>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</si>
  <si>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</si>
  <si>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</si>
  <si>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</si>
  <si>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</si>
  <si>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</si>
  <si>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</si>
  <si>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</si>
  <si>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</si>
  <si>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</si>
  <si>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</si>
  <si>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</si>
  <si>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</si>
  <si>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</si>
  <si>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</si>
  <si>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</si>
  <si>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</si>
  <si>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</si>
  <si>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</si>
  <si>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</si>
  <si>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</si>
  <si>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</si>
  <si>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</si>
  <si>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</si>
  <si>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</si>
  <si>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</si>
  <si>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</si>
  <si>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</si>
  <si>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</si>
  <si>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</si>
  <si>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</si>
  <si>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</si>
  <si>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</si>
  <si>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</si>
  <si>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</si>
  <si>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</si>
  <si>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</si>
  <si>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</si>
  <si>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</si>
  <si>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</si>
  <si>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</si>
  <si>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</si>
  <si>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</si>
  <si>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</si>
  <si>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</si>
  <si>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</si>
  <si>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</si>
  <si>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</si>
  <si>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</si>
  <si>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</si>
  <si>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</si>
  <si>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</si>
  <si>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</si>
  <si>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</si>
  <si>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</si>
  <si>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</si>
  <si>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</si>
  <si>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</si>
  <si>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</si>
  <si>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</si>
  <si>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</si>
  <si>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</si>
  <si>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</si>
  <si>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</si>
  <si>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</si>
  <si>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</si>
  <si>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</si>
  <si>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</si>
  <si>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</si>
  <si>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</si>
  <si>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</si>
  <si>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</si>
  <si>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</si>
  <si>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</si>
  <si>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</si>
  <si>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</si>
  <si>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</si>
  <si>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</si>
  <si>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</si>
  <si>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</si>
  <si>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</si>
  <si>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</si>
  <si>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</si>
  <si>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</si>
  <si>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</si>
  <si>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</si>
  <si>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</si>
  <si>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</si>
  <si>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</si>
  <si>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</si>
  <si>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</si>
  <si>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</si>
  <si>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</si>
  <si>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</si>
  <si>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</si>
  <si>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</si>
  <si>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</si>
  <si>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</si>
  <si>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</si>
  <si>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</si>
  <si>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</si>
  <si>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</si>
  <si>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</si>
  <si>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</si>
  <si>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</si>
  <si>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</si>
  <si>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</si>
  <si>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</si>
  <si>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</si>
  <si>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</si>
  <si>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</si>
  <si>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</si>
  <si>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</si>
  <si>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</si>
  <si>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</si>
  <si>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</si>
  <si>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</si>
  <si>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</si>
  <si>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</si>
  <si>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</si>
  <si>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</si>
  <si>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</si>
  <si>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</si>
  <si>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</si>
  <si>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</si>
  <si>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</si>
  <si>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</si>
  <si>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</si>
  <si>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</si>
  <si>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</si>
  <si>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</si>
  <si>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</si>
  <si>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</si>
  <si>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</si>
  <si>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</si>
  <si>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</si>
  <si>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</si>
  <si>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</si>
  <si>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</si>
  <si>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</si>
  <si>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</si>
  <si>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</si>
  <si>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</si>
  <si>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</si>
  <si>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</si>
  <si>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</si>
  <si>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</si>
  <si>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</si>
  <si>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</si>
  <si>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</si>
  <si>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</si>
  <si>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</si>
  <si>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</si>
  <si>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</si>
  <si>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</si>
  <si>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</si>
  <si>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</si>
  <si>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</si>
  <si>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</si>
  <si>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</si>
  <si>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</si>
  <si>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</si>
  <si>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</si>
  <si>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</si>
  <si>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</si>
  <si>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</si>
  <si>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</si>
  <si>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</si>
  <si>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</si>
  <si>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</si>
  <si>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</si>
  <si>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</si>
  <si>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</si>
  <si>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</si>
  <si>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</si>
  <si>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</si>
  <si>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</si>
  <si>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</si>
  <si>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</si>
  <si>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</si>
  <si>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</si>
  <si>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</si>
  <si>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</si>
  <si>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</si>
  <si>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</si>
  <si>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</si>
  <si>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</si>
  <si>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</si>
  <si>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</si>
  <si>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</si>
  <si>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</si>
  <si>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</si>
  <si>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</si>
  <si>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</si>
  <si>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</si>
  <si>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</si>
  <si>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</si>
  <si>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</si>
  <si>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</si>
  <si>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</si>
  <si>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</si>
  <si>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</si>
  <si>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</si>
  <si>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</si>
  <si>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</si>
  <si>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</si>
  <si>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</si>
  <si>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</si>
  <si>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</si>
  <si>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</si>
  <si>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</si>
  <si>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</si>
  <si>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</si>
  <si>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</si>
  <si>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</si>
  <si>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</si>
  <si>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</si>
  <si>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</si>
  <si>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</si>
  <si>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</si>
  <si>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</si>
  <si>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</si>
  <si>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</si>
  <si>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</si>
  <si>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</si>
  <si>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</si>
  <si>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</si>
  <si>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</si>
  <si>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</si>
  <si>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</si>
  <si>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</si>
  <si>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</si>
  <si>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</si>
  <si>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</si>
  <si>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</si>
  <si>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</si>
  <si>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</si>
  <si>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</si>
  <si>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</si>
  <si>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</si>
  <si>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</si>
  <si>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</si>
  <si>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</si>
  <si>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</si>
  <si>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</si>
  <si>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</si>
  <si>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</si>
  <si>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</si>
  <si>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</si>
  <si>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</si>
  <si>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</si>
  <si>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</si>
  <si>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</si>
  <si>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</si>
  <si>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</si>
  <si>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</si>
  <si>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</si>
  <si>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</si>
  <si>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</si>
  <si>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</si>
  <si>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</si>
  <si>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</si>
  <si>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</si>
  <si>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</si>
  <si>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</si>
  <si>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</si>
  <si>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</si>
  <si>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</si>
  <si>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</si>
  <si>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</si>
  <si>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</si>
  <si>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</si>
  <si>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</si>
  <si>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</si>
  <si>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</si>
  <si>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</si>
  <si>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</si>
  <si>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</si>
  <si>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</si>
  <si>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</si>
  <si>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</si>
  <si>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</si>
  <si>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</si>
  <si>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</si>
  <si>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</si>
  <si>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</si>
  <si>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</si>
  <si>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</si>
  <si>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</si>
  <si>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</si>
  <si>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</si>
  <si>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</si>
  <si>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</si>
  <si>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</si>
  <si>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</si>
  <si>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</si>
  <si>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</si>
  <si>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</si>
  <si>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</si>
  <si>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</si>
  <si>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</si>
  <si>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</si>
  <si>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</si>
  <si>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</si>
  <si>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</si>
  <si>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</si>
  <si>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</si>
  <si>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</si>
  <si>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</si>
  <si>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</si>
  <si>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</si>
  <si>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</si>
  <si>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</si>
  <si>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</si>
  <si>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</si>
  <si>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</si>
  <si>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</si>
  <si>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</si>
  <si>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</si>
  <si>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</si>
  <si>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</si>
  <si>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</si>
  <si>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</si>
  <si>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</si>
  <si>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</si>
  <si>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</si>
  <si>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</si>
  <si>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</si>
  <si>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</si>
  <si>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</si>
  <si>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</si>
  <si>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</si>
  <si>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</si>
  <si>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</si>
  <si>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</si>
  <si>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</si>
  <si>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</si>
  <si>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</si>
  <si>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</si>
  <si>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</si>
  <si>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</si>
  <si>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</si>
  <si>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</si>
  <si>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</si>
  <si>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</si>
  <si>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</si>
  <si>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</si>
  <si>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</si>
  <si>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</si>
  <si>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</si>
  <si>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</si>
  <si>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</si>
  <si>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</si>
  <si>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</si>
  <si>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</si>
  <si>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</si>
  <si>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</si>
  <si>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</si>
  <si>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</si>
  <si>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</si>
  <si>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</si>
  <si>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</si>
  <si>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</si>
  <si>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</si>
  <si>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</si>
  <si>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</si>
  <si>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</si>
  <si>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</si>
  <si>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</si>
  <si>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</si>
  <si>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</si>
  <si>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</si>
  <si>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</si>
  <si>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</si>
  <si>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</si>
  <si>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</si>
  <si>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</si>
  <si>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</si>
  <si>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</si>
  <si>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</si>
  <si>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</si>
  <si>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</si>
  <si>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</si>
  <si>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</si>
  <si>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</si>
  <si>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</si>
  <si>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</si>
  <si>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</si>
  <si>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</si>
  <si>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</si>
  <si>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</si>
  <si>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</si>
  <si>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</si>
  <si>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</si>
  <si>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</si>
  <si>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</si>
  <si>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</si>
  <si>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</si>
  <si>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</si>
  <si>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</si>
  <si>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</si>
  <si>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</si>
  <si>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</si>
  <si>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</si>
  <si>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</si>
  <si>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</si>
  <si>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</si>
  <si>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</si>
  <si>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</si>
  <si>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</si>
  <si>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</si>
  <si>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</si>
  <si>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</si>
  <si>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</si>
  <si>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</si>
  <si>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</si>
  <si>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</si>
  <si>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</si>
  <si>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</si>
  <si>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</si>
  <si>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</si>
  <si>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</si>
  <si>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</si>
  <si>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</si>
  <si>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</si>
  <si>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</si>
  <si>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</si>
  <si>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</si>
  <si>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</si>
  <si>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</si>
  <si>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</si>
  <si>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</si>
  <si>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</si>
  <si>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</si>
  <si>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</si>
  <si>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</si>
  <si>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</si>
  <si>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</si>
  <si>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</si>
  <si>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</si>
  <si>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</si>
  <si>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</si>
  <si>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</si>
  <si>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</si>
  <si>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</si>
  <si>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</si>
  <si>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</si>
  <si>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</si>
  <si>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</si>
  <si>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</si>
  <si>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</si>
  <si>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</si>
  <si>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</si>
  <si>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</si>
  <si>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</si>
  <si>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</si>
  <si>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</si>
  <si>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</si>
  <si>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</si>
  <si>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</si>
  <si>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</si>
  <si>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</si>
  <si>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</si>
  <si>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</si>
  <si>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</si>
  <si>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</si>
  <si>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</si>
  <si>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</si>
  <si>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</si>
  <si>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</si>
  <si>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</si>
  <si>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</si>
  <si>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</si>
  <si>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</si>
  <si>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</si>
  <si>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</si>
  <si>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</si>
  <si>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</si>
  <si>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</si>
  <si>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</si>
  <si>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</si>
  <si>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</si>
  <si>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</si>
  <si>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</si>
  <si>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</si>
  <si>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</si>
  <si>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</si>
  <si>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</si>
  <si>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</si>
  <si>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</si>
  <si>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</si>
  <si>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</si>
  <si>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</si>
  <si>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</si>
  <si>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</si>
  <si>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</si>
  <si>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</si>
  <si>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</si>
  <si>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</si>
  <si>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</si>
  <si>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</si>
  <si>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</si>
  <si>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</si>
  <si>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</si>
  <si>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</si>
  <si>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</si>
  <si>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</si>
  <si>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</si>
  <si>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</si>
  <si>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</si>
  <si>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</si>
  <si>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</si>
  <si>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</si>
  <si>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</si>
  <si>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</si>
  <si>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</si>
  <si>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</si>
  <si>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</si>
  <si>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</si>
  <si>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</si>
  <si>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</si>
  <si>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</si>
  <si>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</si>
  <si>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</si>
  <si>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</si>
  <si>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</si>
  <si>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</si>
  <si>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</si>
  <si>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</si>
  <si>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</si>
  <si>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</si>
  <si>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</si>
  <si>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</si>
  <si>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</si>
  <si>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</si>
  <si>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</si>
  <si>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</si>
  <si>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</si>
  <si>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</si>
  <si>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</si>
  <si>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</si>
  <si>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</si>
  <si>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</si>
  <si>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</si>
  <si>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</si>
  <si>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</si>
  <si>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</si>
  <si>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</si>
  <si>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</si>
  <si>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</si>
  <si>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</si>
  <si>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</si>
  <si>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</si>
  <si>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</si>
  <si>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</si>
  <si>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</si>
  <si>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</si>
  <si>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</si>
  <si>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</si>
  <si>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</si>
  <si>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</si>
  <si>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</si>
  <si>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</si>
  <si>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</si>
  <si>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</si>
  <si>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</si>
  <si>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</si>
  <si>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</si>
  <si>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</si>
  <si>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</si>
  <si>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</si>
  <si>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</si>
  <si>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</si>
  <si>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</si>
  <si>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</si>
  <si>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</si>
  <si>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</si>
  <si>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</si>
  <si>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</si>
  <si>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</si>
  <si>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</si>
  <si>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</si>
  <si>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</si>
  <si>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</si>
  <si>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</si>
  <si>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</si>
  <si>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</si>
  <si>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</si>
  <si>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</si>
  <si>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</si>
  <si>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</si>
  <si>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</si>
  <si>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</si>
  <si>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</si>
  <si>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</si>
  <si>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</si>
  <si>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</si>
  <si>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</si>
  <si>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</si>
  <si>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</si>
  <si>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</si>
  <si>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</si>
  <si>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</si>
  <si>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</si>
  <si>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</si>
  <si>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</si>
  <si>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</si>
  <si>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</si>
  <si>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</si>
  <si>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</si>
  <si>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</si>
  <si>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</si>
  <si>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</si>
  <si>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</si>
  <si>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</si>
  <si>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</si>
  <si>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</si>
  <si>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</si>
  <si>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</si>
  <si>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</si>
  <si>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</si>
  <si>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</si>
  <si>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</si>
  <si>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</si>
  <si>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</si>
  <si>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</si>
  <si>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</si>
  <si>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</si>
  <si>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</si>
  <si>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</si>
  <si>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</si>
  <si>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</si>
  <si>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</si>
  <si>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</si>
  <si>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</si>
  <si>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</si>
  <si>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</si>
  <si>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</si>
  <si>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</si>
  <si>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</si>
  <si>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</si>
  <si>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</si>
  <si>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</si>
  <si>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</si>
  <si>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</si>
  <si>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</si>
  <si>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</si>
  <si>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</si>
  <si>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</si>
  <si>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</si>
  <si>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</si>
  <si>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</si>
  <si>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</si>
  <si>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</si>
  <si>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</si>
  <si>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</si>
  <si>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</si>
  <si>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</si>
  <si>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</si>
  <si>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</si>
  <si>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</si>
  <si>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</si>
  <si>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</si>
  <si>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</si>
  <si>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</si>
  <si>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</si>
  <si>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</si>
  <si>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</si>
  <si>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</si>
  <si>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</si>
  <si>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</si>
  <si>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</si>
  <si>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</si>
  <si>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</si>
  <si>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</si>
  <si>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</si>
  <si>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</si>
  <si>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</si>
  <si>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</si>
  <si>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</si>
  <si>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</si>
  <si>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</si>
  <si>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</si>
  <si>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</si>
  <si>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</si>
  <si>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</si>
  <si>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</si>
  <si>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</si>
  <si>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</si>
  <si>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</si>
  <si>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</si>
  <si>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</si>
  <si>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</si>
  <si>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</si>
  <si>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</si>
  <si>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</si>
  <si>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</si>
  <si>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</si>
  <si>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</si>
  <si>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</si>
  <si>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</si>
  <si>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</si>
  <si>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</si>
  <si>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</si>
  <si>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</si>
  <si>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</si>
  <si>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</si>
  <si>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</si>
  <si>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</si>
  <si>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</si>
  <si>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</si>
  <si>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</si>
  <si>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</si>
  <si>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</si>
  <si>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</si>
  <si>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</si>
  <si>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</si>
  <si>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</si>
  <si>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</si>
  <si>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</si>
  <si>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</si>
  <si>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</si>
  <si>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</si>
  <si>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</si>
  <si>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</si>
  <si>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</si>
  <si>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</si>
  <si>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</si>
  <si>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</si>
  <si>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</si>
  <si>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</si>
  <si>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</si>
  <si>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</si>
  <si>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</si>
  <si>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</si>
  <si>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</si>
  <si>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</si>
  <si>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</si>
  <si>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</si>
  <si>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</si>
  <si>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</si>
  <si>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</si>
  <si>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</si>
  <si>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</si>
  <si>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</si>
  <si>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</si>
  <si>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</si>
  <si>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</si>
  <si>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</si>
  <si>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</si>
  <si>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</si>
  <si>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</si>
  <si>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</si>
  <si>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</si>
  <si>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</si>
  <si>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</si>
  <si>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</si>
  <si>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</si>
  <si>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</si>
  <si>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</si>
  <si>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</si>
  <si>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</si>
  <si>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</si>
  <si>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</si>
  <si>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</si>
  <si>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</si>
  <si>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</si>
  <si>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</si>
  <si>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</si>
  <si>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</si>
  <si>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</si>
  <si>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</si>
  <si>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</si>
  <si>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</si>
  <si>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</si>
  <si>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</si>
  <si>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</si>
  <si>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</si>
  <si>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</si>
  <si>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</si>
  <si>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</si>
  <si>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</si>
  <si>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</si>
  <si>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</si>
  <si>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</si>
  <si>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</si>
  <si>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</si>
  <si>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</si>
  <si>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</si>
  <si>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</si>
  <si>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</si>
  <si>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</si>
  <si>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</si>
  <si>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</si>
  <si>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</si>
  <si>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</si>
  <si>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</si>
  <si>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</si>
  <si>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</si>
  <si>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</si>
  <si>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</si>
  <si>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</si>
  <si>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</si>
  <si>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</si>
  <si>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</si>
  <si>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</si>
  <si>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</si>
  <si>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</si>
  <si>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</si>
  <si>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</si>
  <si>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</si>
  <si>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</si>
  <si>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</si>
  <si>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</si>
  <si>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</si>
  <si>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</si>
  <si>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</si>
  <si>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</si>
  <si>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</si>
  <si>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</si>
  <si>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</si>
  <si>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</si>
  <si>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</si>
  <si>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</si>
  <si>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</si>
  <si>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</si>
  <si>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</si>
  <si>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</si>
  <si>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</si>
  <si>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</si>
  <si>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</si>
  <si>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</si>
  <si>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</si>
  <si>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</si>
  <si>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</si>
  <si>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</si>
  <si>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</si>
  <si>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</si>
  <si>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</si>
  <si>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</si>
  <si>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</si>
  <si>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</si>
  <si>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</si>
  <si>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</si>
  <si>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</si>
  <si>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</si>
  <si>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</si>
  <si>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</si>
  <si>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</si>
  <si>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</si>
  <si>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</si>
  <si>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</si>
  <si>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</si>
  <si>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</si>
  <si>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</si>
  <si>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</si>
  <si>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</si>
  <si>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</si>
  <si>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</si>
  <si>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</si>
  <si>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</si>
  <si>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</si>
  <si>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</si>
  <si>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</si>
  <si>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</si>
  <si>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</si>
  <si>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</si>
  <si>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</si>
  <si>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</si>
  <si>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</si>
  <si>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</si>
  <si>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</si>
  <si>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</si>
  <si>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</si>
  <si>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</si>
  <si>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</si>
  <si>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</si>
  <si>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</si>
  <si>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</si>
  <si>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</si>
  <si>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</si>
  <si>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</si>
  <si>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</si>
  <si>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</si>
  <si>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</si>
  <si>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</si>
  <si>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</si>
  <si>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</si>
  <si>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</si>
  <si>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</si>
  <si>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</si>
  <si>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</si>
  <si>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</si>
  <si>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</si>
  <si>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</si>
  <si>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</si>
  <si>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</si>
  <si>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</si>
  <si>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</si>
  <si>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</si>
  <si>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</si>
  <si>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</si>
  <si>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</si>
  <si>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</si>
  <si>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</si>
  <si>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</si>
  <si>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</si>
  <si>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</si>
  <si>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</si>
  <si>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</si>
  <si>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</si>
  <si>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</si>
  <si>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</si>
  <si>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</si>
  <si>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</si>
  <si>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</si>
  <si>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</si>
  <si>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</si>
  <si>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</si>
  <si>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</si>
  <si>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</si>
  <si>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</si>
  <si>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</si>
  <si>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</si>
  <si>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</si>
  <si>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</si>
  <si>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</si>
  <si>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</si>
  <si>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</si>
  <si>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</si>
  <si>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</si>
  <si>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</si>
  <si>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</si>
  <si>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</si>
  <si>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</si>
  <si>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</si>
  <si>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</si>
  <si>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</si>
  <si>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</si>
  <si>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</si>
  <si>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</si>
  <si>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</si>
  <si>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</si>
  <si>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</si>
  <si>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</si>
  <si>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</si>
  <si>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</si>
  <si>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</si>
  <si>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</si>
  <si>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</si>
  <si>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</si>
  <si>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</si>
  <si>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</si>
  <si>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</si>
  <si>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</si>
  <si>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</si>
  <si>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</si>
  <si>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</si>
  <si>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</si>
  <si>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</si>
  <si>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</si>
  <si>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</si>
  <si>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</si>
  <si>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</si>
  <si>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</si>
  <si>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</si>
  <si>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</si>
  <si>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</si>
  <si>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</si>
  <si>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</si>
  <si>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</si>
  <si>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</si>
  <si>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</si>
  <si>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</si>
  <si>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</si>
  <si>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</si>
  <si>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</si>
  <si>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</si>
  <si>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</si>
  <si>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</si>
  <si>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</si>
  <si>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</si>
  <si>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</si>
  <si>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</si>
  <si>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</si>
  <si>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</si>
  <si>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</si>
  <si>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</si>
  <si>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</si>
  <si>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</si>
  <si>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</si>
  <si>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</si>
  <si>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</si>
  <si>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</si>
  <si>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</si>
  <si>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</si>
  <si>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</si>
  <si>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</si>
  <si>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</si>
  <si>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</si>
  <si>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</si>
  <si>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</si>
  <si>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</si>
  <si>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</si>
  <si>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</si>
  <si>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</si>
  <si>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</si>
  <si>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</si>
  <si>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</si>
  <si>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</si>
  <si>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</si>
  <si>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</si>
  <si>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</si>
  <si>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</si>
  <si>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</si>
  <si>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</si>
  <si>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</si>
  <si>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</si>
  <si>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</si>
  <si>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</si>
  <si>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</si>
  <si>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</si>
  <si>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</si>
  <si>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</si>
  <si>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</si>
  <si>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</si>
  <si>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</si>
  <si>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</si>
  <si>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</si>
  <si>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</si>
  <si>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</si>
  <si>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</si>
  <si>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</si>
  <si>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</si>
  <si>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</si>
  <si>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</si>
  <si>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</si>
  <si>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</si>
  <si>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</si>
  <si>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</si>
  <si>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</si>
  <si>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</si>
  <si>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</si>
  <si>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</si>
  <si>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</si>
  <si>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</si>
  <si>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</si>
  <si>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</si>
  <si>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</si>
  <si>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</si>
  <si>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</si>
  <si>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</si>
  <si>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</si>
  <si>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</si>
  <si>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</si>
  <si>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</si>
  <si>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</si>
  <si>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</si>
  <si>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</si>
  <si>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</si>
  <si>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</si>
  <si>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</si>
  <si>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</si>
  <si>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</si>
  <si>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</si>
  <si>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</si>
  <si>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</si>
  <si>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</si>
  <si>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</si>
  <si>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</si>
  <si>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</si>
  <si>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</si>
  <si>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</si>
  <si>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</si>
  <si>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</si>
  <si>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</si>
  <si>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</si>
  <si>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</si>
  <si>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</si>
  <si>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</si>
  <si>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</si>
  <si>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</si>
  <si>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</si>
  <si>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</si>
  <si>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</si>
  <si>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</si>
  <si>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</si>
  <si>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</si>
  <si>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</si>
  <si>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</si>
  <si>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</si>
  <si>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</si>
  <si>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</si>
  <si>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</si>
  <si>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</si>
  <si>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</si>
  <si>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</si>
  <si>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</si>
  <si>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</si>
  <si>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</si>
  <si>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</si>
  <si>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</si>
  <si>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</si>
  <si>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</si>
  <si>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</si>
  <si>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</si>
  <si>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</si>
  <si>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</si>
  <si>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</si>
  <si>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</si>
  <si>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</si>
  <si>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</si>
  <si>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</si>
  <si>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</si>
  <si>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</si>
  <si>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</si>
  <si>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</si>
  <si>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</si>
  <si>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</si>
  <si>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</si>
  <si>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</si>
  <si>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</si>
  <si>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</si>
  <si>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</si>
  <si>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</si>
  <si>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</si>
  <si>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</si>
  <si>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</si>
  <si>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</si>
  <si>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</si>
  <si>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</si>
  <si>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</si>
  <si>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</si>
  <si>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</si>
  <si>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</si>
  <si>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</si>
  <si>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</si>
  <si>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</si>
  <si>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</si>
  <si>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</si>
  <si>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</si>
  <si>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</si>
  <si>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</si>
  <si>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</si>
  <si>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</si>
  <si>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</si>
  <si>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</si>
  <si>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</si>
  <si>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</si>
  <si>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</si>
  <si>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</si>
  <si>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</si>
  <si>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</si>
  <si>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</si>
  <si>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</si>
  <si>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</si>
  <si>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</si>
  <si>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</si>
  <si>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</si>
  <si>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</si>
  <si>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</si>
  <si>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</si>
  <si>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</si>
  <si>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</si>
  <si>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</si>
  <si>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</si>
  <si>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</si>
  <si>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</si>
  <si>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</si>
  <si>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</si>
  <si>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</si>
  <si>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</si>
  <si>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</si>
  <si>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</si>
  <si>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</si>
  <si>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</si>
  <si>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</si>
  <si>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</si>
  <si>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</si>
  <si>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</si>
  <si>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</si>
  <si>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</si>
  <si>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</si>
  <si>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</si>
  <si>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</si>
  <si>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</si>
  <si>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</si>
  <si>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</si>
  <si>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</si>
  <si>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</si>
  <si>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</si>
  <si>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</si>
  <si>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</si>
  <si>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</si>
  <si>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</si>
  <si>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</si>
  <si>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</si>
  <si>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</si>
  <si>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</si>
  <si>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</si>
  <si>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</si>
  <si>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</si>
  <si>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</si>
  <si>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</si>
  <si>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</si>
  <si>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</si>
  <si>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</si>
  <si>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</si>
  <si>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</si>
  <si>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</si>
  <si>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</si>
  <si>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</si>
  <si>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</si>
  <si>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</si>
  <si>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</si>
  <si>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</si>
  <si>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</si>
  <si>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</si>
  <si>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</si>
  <si>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</si>
  <si>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</si>
  <si>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</si>
  <si>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</si>
  <si>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</si>
  <si>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</si>
  <si>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</si>
  <si>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</si>
  <si>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</si>
  <si>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</si>
  <si>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</si>
  <si>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</si>
  <si>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</si>
  <si>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</si>
  <si>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</si>
  <si>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</si>
  <si>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</si>
  <si>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</si>
  <si>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</si>
  <si>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</si>
  <si>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</si>
  <si>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</si>
  <si>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</si>
  <si>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</si>
  <si>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</si>
  <si>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</si>
  <si>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</si>
  <si>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</si>
  <si>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</si>
  <si>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</si>
  <si>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</si>
  <si>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</si>
  <si>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</si>
  <si>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</si>
  <si>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</si>
  <si>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</si>
  <si>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</si>
  <si>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</si>
  <si>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</si>
  <si>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</si>
  <si>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</si>
  <si>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</si>
  <si>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</si>
  <si>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</si>
  <si>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</si>
  <si>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</si>
  <si>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</si>
  <si>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</si>
  <si>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</si>
  <si>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</si>
  <si>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</si>
  <si>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</si>
  <si>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</si>
  <si>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</si>
  <si>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</si>
  <si>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</si>
  <si>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</si>
  <si>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</si>
  <si>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</si>
  <si>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</si>
  <si>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</si>
  <si>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</si>
  <si>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</si>
  <si>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</si>
  <si>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</si>
  <si>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</si>
  <si>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</si>
  <si>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</si>
  <si>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</si>
  <si>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</si>
  <si>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</si>
  <si>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</si>
  <si>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</si>
  <si>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</si>
  <si>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</si>
  <si>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</si>
  <si>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</si>
  <si>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</si>
  <si>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</si>
  <si>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</si>
  <si>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</si>
  <si>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</si>
  <si>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</si>
  <si>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</si>
  <si>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</si>
  <si>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</si>
  <si>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</si>
  <si>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</si>
  <si>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</si>
  <si>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</si>
  <si>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</si>
  <si>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</si>
  <si>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</si>
  <si>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</si>
  <si>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</si>
  <si>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</si>
  <si>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</si>
  <si>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</si>
  <si>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</si>
  <si>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</si>
  <si>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</si>
  <si>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</si>
  <si>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</si>
  <si>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</si>
  <si>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</si>
  <si>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</si>
  <si>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</si>
  <si>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</si>
  <si>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</si>
  <si>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</si>
  <si>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</si>
  <si>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</si>
  <si>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</si>
  <si>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</si>
  <si>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</si>
  <si>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</si>
  <si>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</si>
  <si>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</si>
  <si>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</si>
  <si>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</si>
  <si>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</si>
  <si>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</si>
  <si>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</si>
  <si>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</si>
  <si>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</si>
  <si>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</si>
  <si>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</si>
  <si>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</si>
  <si>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</si>
  <si>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</si>
  <si>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</si>
  <si>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</si>
  <si>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</si>
  <si>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</si>
  <si>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</si>
  <si>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</si>
  <si>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</si>
  <si>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</si>
  <si>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</si>
  <si>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</si>
  <si>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</si>
  <si>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</si>
  <si>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</si>
  <si>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</si>
  <si>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</si>
  <si>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</si>
  <si>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</si>
  <si>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</si>
  <si>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</si>
  <si>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</si>
  <si>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</si>
  <si>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</si>
  <si>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</si>
  <si>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</si>
  <si>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</si>
  <si>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</si>
  <si>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</si>
  <si>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</si>
  <si>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</si>
  <si>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</si>
  <si>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</si>
  <si>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</si>
  <si>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</si>
  <si>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</si>
  <si>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</si>
  <si>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</si>
  <si>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</si>
  <si>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</si>
  <si>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</si>
  <si>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</si>
  <si>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</si>
  <si>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</si>
  <si>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</si>
  <si>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</si>
  <si>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</si>
  <si>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</si>
  <si>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</si>
  <si>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</si>
  <si>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</si>
  <si>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</si>
  <si>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</si>
  <si>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</si>
  <si>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</si>
  <si>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</si>
  <si>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</si>
  <si>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</si>
  <si>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</si>
  <si>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</si>
  <si>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</si>
  <si>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</si>
  <si>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</si>
  <si>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</si>
  <si>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</si>
  <si>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</si>
  <si>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</si>
  <si>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</si>
  <si>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</si>
  <si>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</si>
  <si>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</si>
  <si>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</si>
  <si>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</si>
  <si>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</si>
  <si>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</si>
  <si>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</si>
  <si>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</si>
  <si>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</si>
  <si>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</si>
  <si>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</si>
  <si>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</si>
  <si>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</si>
  <si>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</si>
  <si>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</si>
  <si>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</si>
  <si>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</si>
  <si>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</si>
  <si>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</si>
  <si>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</si>
  <si>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</si>
  <si>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</si>
  <si>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</si>
  <si>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</si>
  <si>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</si>
  <si>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</si>
  <si>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</si>
  <si>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</si>
  <si>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</si>
  <si>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</si>
  <si>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</si>
  <si>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</si>
  <si>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</si>
  <si>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</si>
  <si>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</si>
  <si>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</si>
  <si>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</si>
  <si>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</si>
  <si>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</si>
  <si>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</si>
  <si>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</si>
  <si>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</si>
  <si>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</si>
  <si>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</si>
  <si>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</si>
  <si>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</si>
  <si>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</si>
  <si>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</si>
  <si>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</si>
  <si>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</si>
  <si>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</si>
  <si>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</si>
  <si>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</si>
  <si>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</si>
  <si>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</si>
  <si>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</si>
  <si>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</si>
  <si>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</si>
  <si>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</si>
  <si>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</si>
  <si>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</si>
  <si>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</si>
  <si>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</si>
  <si>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</si>
  <si>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</si>
  <si>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</si>
  <si>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</si>
  <si>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</si>
  <si>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</si>
  <si>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</si>
  <si>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</si>
  <si>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</si>
  <si>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</si>
  <si>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</si>
  <si>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</si>
  <si>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</si>
  <si>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</si>
  <si>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</si>
  <si>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</si>
  <si>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</si>
  <si>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</si>
  <si>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</si>
  <si>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</si>
  <si>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</si>
  <si>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</si>
  <si>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</si>
  <si>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</si>
  <si>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</si>
  <si>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</si>
  <si>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</si>
  <si>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</si>
  <si>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</si>
  <si>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</si>
  <si>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</si>
  <si>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</si>
  <si>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</si>
  <si>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</si>
  <si>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</si>
  <si>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</si>
  <si>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</si>
  <si>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</si>
  <si>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</si>
  <si>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</si>
  <si>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</si>
  <si>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</si>
  <si>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</si>
  <si>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</si>
  <si>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</si>
  <si>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</si>
  <si>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</si>
  <si>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</si>
  <si>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</si>
  <si>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</si>
  <si>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</si>
  <si>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</si>
  <si>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</si>
  <si>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</si>
  <si>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</si>
  <si>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</si>
  <si>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</si>
  <si>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</si>
  <si>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</si>
  <si>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</si>
  <si>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</si>
  <si>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</si>
  <si>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</si>
  <si>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</si>
  <si>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</si>
  <si>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</si>
  <si>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</si>
  <si>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</si>
  <si>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</si>
  <si>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</si>
  <si>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</si>
  <si>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</si>
  <si>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</si>
  <si>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</si>
  <si>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</si>
  <si>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</si>
  <si>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</si>
  <si>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</si>
  <si>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</si>
  <si>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</si>
  <si>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</si>
  <si>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</si>
  <si>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</si>
  <si>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</si>
  <si>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</si>
  <si>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</si>
  <si>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</si>
  <si>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</si>
  <si>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</si>
  <si>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</si>
  <si>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</si>
  <si>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</si>
  <si>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</si>
  <si>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</si>
  <si>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</si>
  <si>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</si>
  <si>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</si>
  <si>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</si>
  <si>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</si>
  <si>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</si>
  <si>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</si>
  <si>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</si>
  <si>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</si>
  <si>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</si>
  <si>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</si>
  <si>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</si>
  <si>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</si>
  <si>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</si>
  <si>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</si>
  <si>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</si>
  <si>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</si>
  <si>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</si>
  <si>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</si>
  <si>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</si>
  <si>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</si>
  <si>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</si>
  <si>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</si>
  <si>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</si>
  <si>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</si>
  <si>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</si>
  <si>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</si>
  <si>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</si>
  <si>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</si>
  <si>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</si>
  <si>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</si>
  <si>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</si>
  <si>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</si>
  <si>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</si>
  <si>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</si>
  <si>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</si>
  <si>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</si>
  <si>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</si>
  <si>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</si>
  <si>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</si>
  <si>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</si>
  <si>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</si>
  <si>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</si>
  <si>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</si>
  <si>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</si>
  <si>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</si>
  <si>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</si>
  <si>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</si>
  <si>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</si>
  <si>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</si>
  <si>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</si>
  <si>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</si>
  <si>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</si>
  <si>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</si>
  <si>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</si>
  <si>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</si>
  <si>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</si>
  <si>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</si>
  <si>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</si>
  <si>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</si>
  <si>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</si>
  <si>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</si>
  <si>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</si>
  <si>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</si>
  <si>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</si>
  <si>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</si>
  <si>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</si>
  <si>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</si>
  <si>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</si>
  <si>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</si>
  <si>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</si>
  <si>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</si>
  <si>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</si>
  <si>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</si>
  <si>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</si>
  <si>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</si>
  <si>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</si>
  <si>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</si>
  <si>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</si>
  <si>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</si>
  <si>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</si>
  <si>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</si>
  <si>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</si>
  <si>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</si>
  <si>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</si>
  <si>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</si>
  <si>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</si>
  <si>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</si>
  <si>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</si>
  <si>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</si>
  <si>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</si>
  <si>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</si>
  <si>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</si>
  <si>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</si>
  <si>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</si>
  <si>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</si>
  <si>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</si>
  <si>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</si>
  <si>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</si>
  <si>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</si>
  <si>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</si>
  <si>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</si>
  <si>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</si>
  <si>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</si>
  <si>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</si>
  <si>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</si>
  <si>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</si>
  <si>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</si>
  <si>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</si>
  <si>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</si>
  <si>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</si>
  <si>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</si>
  <si>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</si>
  <si>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</si>
  <si>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</si>
  <si>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</si>
  <si>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</si>
  <si>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</si>
  <si>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</si>
  <si>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</si>
  <si>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</si>
  <si>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</si>
  <si>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</si>
  <si>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</si>
  <si>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</si>
  <si>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</si>
  <si>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</si>
  <si>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</si>
  <si>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</si>
  <si>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</si>
  <si>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</si>
  <si>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</si>
  <si>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</si>
  <si>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</si>
  <si>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</si>
  <si>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</si>
  <si>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</si>
  <si>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</si>
  <si>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</si>
  <si>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</si>
  <si>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</si>
  <si>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</si>
  <si>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</si>
  <si>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</si>
  <si>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</si>
  <si>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</si>
  <si>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</si>
  <si>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</si>
  <si>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</si>
  <si>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</si>
  <si>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</si>
  <si>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</si>
  <si>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</si>
  <si>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</si>
  <si>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</si>
  <si>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</si>
  <si>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</si>
  <si>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</si>
  <si>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</si>
  <si>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</si>
  <si>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</si>
  <si>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</si>
  <si>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</si>
  <si>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</si>
  <si>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</si>
  <si>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</si>
  <si>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</si>
  <si>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</si>
  <si>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</si>
  <si>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</si>
  <si>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</si>
  <si>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</si>
  <si>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</si>
  <si>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</si>
  <si>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</si>
  <si>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</si>
  <si>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</si>
  <si>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</si>
  <si>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</si>
  <si>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</si>
  <si>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</si>
  <si>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</si>
  <si>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</si>
  <si>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</si>
  <si>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</si>
  <si>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</si>
  <si>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</si>
  <si>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</si>
  <si>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</si>
  <si>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</si>
  <si>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</si>
  <si>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</si>
  <si>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</si>
  <si>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</si>
  <si>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</si>
  <si>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</si>
  <si>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</si>
  <si>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</si>
  <si>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</si>
  <si>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</si>
  <si>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</si>
  <si>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</si>
  <si>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</si>
  <si>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</si>
  <si>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</si>
  <si>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</si>
  <si>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</si>
  <si>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</si>
  <si>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</si>
  <si>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</si>
  <si>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</si>
  <si>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</si>
  <si>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</si>
  <si>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</si>
  <si>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</si>
  <si>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</si>
  <si>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</si>
  <si>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</si>
  <si>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</si>
  <si>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</si>
  <si>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</si>
  <si>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</si>
  <si>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</si>
  <si>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</si>
  <si>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</si>
  <si>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</si>
  <si>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</si>
  <si>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</si>
  <si>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</si>
  <si>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</si>
  <si>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</si>
  <si>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</si>
  <si>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</si>
  <si>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</si>
  <si>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</si>
  <si>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</si>
  <si>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</si>
  <si>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</si>
  <si>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</si>
  <si>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</si>
  <si>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</si>
  <si>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</si>
  <si>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</si>
  <si>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</si>
  <si>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</si>
  <si>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</si>
  <si>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</si>
  <si>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</si>
  <si>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</si>
  <si>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</si>
  <si>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</si>
  <si>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</si>
  <si>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</si>
  <si>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</si>
  <si>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</si>
  <si>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</si>
  <si>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</si>
  <si>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</si>
  <si>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</si>
  <si>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</si>
  <si>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</si>
  <si>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</si>
  <si>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</si>
  <si>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</si>
  <si>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</si>
  <si>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</si>
  <si>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</si>
  <si>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</si>
  <si>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</si>
  <si>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</si>
  <si>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</si>
  <si>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</si>
  <si>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</si>
  <si>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</si>
  <si>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</si>
  <si>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</si>
  <si>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</si>
  <si>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</si>
  <si>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</si>
  <si>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</si>
  <si>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</si>
  <si>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</si>
  <si>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</si>
  <si>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</si>
  <si>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</si>
  <si>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</si>
  <si>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</si>
  <si>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</si>
  <si>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</si>
  <si>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</si>
  <si>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</si>
  <si>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</si>
  <si>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</si>
  <si>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</si>
  <si>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</si>
  <si>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</si>
  <si>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</si>
  <si>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</si>
  <si>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</si>
  <si>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</si>
  <si>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</si>
  <si>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</si>
  <si>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</si>
  <si>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</si>
  <si>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</si>
  <si>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</si>
  <si>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</si>
  <si>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</si>
  <si>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</si>
  <si>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</si>
  <si>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</si>
  <si>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</si>
  <si>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</si>
  <si>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</si>
  <si>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</si>
  <si>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</si>
  <si>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</si>
  <si>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</si>
  <si>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</si>
  <si>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</si>
  <si>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</si>
  <si>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</si>
  <si>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</si>
  <si>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</si>
  <si>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</si>
  <si>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</si>
  <si>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</si>
  <si>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</si>
  <si>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</si>
  <si>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</si>
  <si>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</si>
  <si>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</si>
  <si>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</si>
  <si>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</si>
  <si>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</si>
  <si>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</si>
  <si>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</si>
  <si>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</si>
  <si>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</si>
  <si>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</si>
  <si>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</si>
  <si>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</si>
  <si>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</si>
  <si>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</si>
  <si>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</si>
  <si>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</si>
  <si>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</si>
  <si>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</si>
  <si>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</si>
  <si>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</si>
  <si>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</si>
  <si>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</si>
  <si>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</si>
  <si>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</si>
  <si>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</si>
  <si>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</si>
  <si>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</si>
  <si>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</si>
  <si>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</si>
  <si>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</si>
  <si>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</si>
  <si>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</si>
  <si>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</si>
  <si>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</si>
  <si>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</si>
  <si>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</si>
  <si>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</si>
  <si>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</si>
  <si>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</si>
  <si>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</si>
  <si>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</si>
  <si>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</si>
  <si>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</si>
  <si>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</si>
  <si>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</si>
  <si>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</si>
  <si>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</si>
  <si>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</si>
  <si>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</si>
  <si>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</si>
  <si>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</si>
  <si>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</si>
  <si>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</si>
  <si>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</si>
  <si>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</si>
  <si>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</si>
  <si>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</si>
  <si>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</si>
  <si>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</si>
  <si>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</si>
  <si>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</si>
  <si>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</si>
  <si>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</si>
  <si>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</si>
  <si>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</si>
  <si>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</si>
  <si>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</si>
  <si>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</si>
  <si>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</si>
  <si>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</si>
  <si>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</si>
  <si>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</si>
  <si>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</si>
  <si>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</si>
  <si>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</si>
  <si>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</si>
  <si>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</si>
  <si>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</si>
  <si>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</si>
  <si>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</si>
  <si>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</si>
  <si>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</si>
  <si>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</si>
  <si>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</si>
  <si>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</si>
  <si>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</si>
  <si>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</si>
  <si>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</si>
  <si>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</si>
  <si>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</si>
  <si>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</si>
  <si>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</si>
  <si>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</si>
  <si>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</si>
  <si>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</si>
  <si>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</si>
  <si>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</si>
  <si>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</si>
  <si>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</si>
  <si>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</si>
  <si>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</si>
  <si>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</si>
  <si>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</si>
  <si>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</si>
  <si>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</si>
  <si>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</si>
  <si>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</si>
  <si>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</si>
  <si>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</si>
  <si>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</si>
  <si>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</si>
  <si>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</si>
  <si>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</si>
  <si>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</si>
  <si>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</si>
  <si>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</si>
  <si>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</si>
  <si>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</si>
  <si>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</si>
  <si>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</si>
  <si>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</si>
  <si>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</si>
  <si>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</si>
  <si>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</si>
  <si>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</si>
  <si>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</si>
  <si>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</si>
  <si>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</si>
  <si>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</si>
  <si>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</si>
  <si>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</si>
  <si>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</si>
  <si>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</si>
  <si>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</si>
  <si>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</si>
  <si>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</si>
  <si>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</si>
  <si>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</si>
  <si>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</si>
  <si>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</si>
  <si>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</si>
  <si>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</si>
  <si>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</si>
  <si>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</si>
  <si>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</si>
  <si>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</si>
  <si>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</si>
  <si>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</si>
  <si>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</si>
  <si>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</si>
  <si>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</si>
  <si>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</si>
  <si>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</si>
  <si>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</si>
  <si>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</si>
  <si>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</si>
  <si>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</si>
  <si>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</si>
  <si>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</si>
  <si>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</si>
  <si>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</si>
  <si>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</si>
  <si>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</si>
  <si>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</si>
  <si>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</si>
  <si>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</si>
  <si>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</si>
  <si>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</si>
  <si>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</si>
  <si>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</si>
  <si>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</si>
  <si>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</si>
  <si>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</si>
  <si>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</si>
  <si>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</si>
  <si>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</si>
  <si>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</si>
  <si>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</si>
  <si>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</si>
  <si>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</si>
  <si>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</si>
  <si>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</si>
  <si>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</si>
  <si>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</si>
  <si>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</si>
  <si>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</si>
  <si>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</si>
  <si>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</si>
  <si>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</si>
  <si>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</si>
  <si>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</si>
  <si>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</si>
  <si>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</si>
  <si>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</si>
  <si>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</si>
  <si>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</si>
  <si>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</si>
  <si>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</si>
  <si>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</si>
  <si>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</si>
  <si>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</si>
  <si>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</si>
  <si>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</si>
  <si>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</si>
  <si>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</si>
  <si>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</si>
  <si>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</si>
  <si>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</si>
  <si>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</si>
  <si>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</si>
  <si>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</si>
  <si>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</si>
  <si>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</si>
  <si>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</si>
  <si>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</si>
  <si>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</si>
  <si>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</si>
  <si>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</si>
  <si>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</si>
  <si>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</si>
  <si>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</si>
  <si>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</si>
  <si>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</si>
  <si>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</si>
  <si>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</si>
  <si>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</si>
  <si>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</si>
  <si>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</si>
  <si>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</si>
  <si>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</si>
  <si>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</si>
  <si>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</si>
  <si>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</si>
  <si>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</si>
  <si>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</si>
  <si>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</si>
  <si>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</si>
  <si>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</si>
  <si>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</si>
  <si>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</si>
  <si>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</si>
  <si>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</si>
  <si>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</si>
  <si>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</si>
  <si>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</si>
  <si>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</si>
  <si>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</si>
  <si>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</si>
  <si>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</si>
  <si>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</si>
  <si>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</si>
  <si>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</si>
  <si>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</si>
  <si>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</si>
  <si>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</si>
  <si>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</si>
  <si>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</si>
  <si>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</si>
  <si>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</si>
  <si>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</si>
  <si>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</si>
  <si>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</si>
  <si>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</si>
  <si>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</si>
  <si>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</si>
  <si>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</si>
  <si>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</si>
  <si>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</si>
  <si>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</si>
  <si>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</si>
  <si>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</si>
  <si>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</si>
  <si>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</si>
  <si>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</si>
  <si>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</si>
  <si>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</si>
  <si>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</si>
  <si>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</si>
  <si>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</si>
  <si>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</si>
  <si>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</si>
  <si>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</si>
  <si>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</si>
  <si>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</si>
  <si>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</si>
  <si>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</si>
  <si>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</si>
  <si>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</si>
  <si>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</si>
  <si>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</si>
  <si>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</si>
  <si>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</si>
  <si>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</si>
  <si>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</si>
  <si>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</si>
  <si>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</si>
  <si>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</si>
  <si>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</si>
  <si>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</si>
  <si>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</si>
  <si>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</si>
  <si>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</si>
  <si>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</si>
  <si>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</si>
  <si>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</si>
  <si>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</si>
  <si>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</si>
  <si>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</si>
  <si>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</si>
  <si>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</si>
  <si>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</si>
  <si>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</si>
  <si>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</si>
  <si>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</si>
  <si>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</si>
  <si>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</si>
  <si>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</si>
  <si>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</si>
  <si>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</si>
  <si>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</si>
  <si>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</si>
  <si>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</si>
  <si>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</si>
  <si>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</si>
  <si>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</si>
  <si>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</si>
  <si>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</si>
  <si>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</si>
  <si>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</si>
  <si>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</si>
  <si>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</si>
  <si>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</si>
  <si>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</si>
  <si>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</si>
  <si>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</si>
  <si>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</si>
  <si>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</si>
  <si>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</si>
  <si>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</si>
  <si>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</si>
  <si>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</si>
  <si>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</si>
  <si>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</si>
  <si>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</si>
  <si>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</si>
  <si>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</si>
  <si>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</si>
  <si>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</si>
  <si>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</si>
  <si>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</si>
  <si>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</si>
  <si>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</si>
  <si>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</si>
  <si>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</si>
  <si>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</si>
  <si>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</si>
  <si>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</si>
  <si>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</si>
  <si>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</si>
  <si>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</si>
  <si>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</si>
  <si>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</si>
  <si>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</si>
  <si>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</si>
  <si>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</si>
  <si>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</si>
  <si>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</si>
  <si>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</si>
  <si>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</si>
  <si>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</si>
  <si>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</si>
  <si>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</si>
  <si>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</si>
  <si>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</si>
  <si>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</si>
  <si>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</si>
  <si>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</si>
  <si>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</si>
  <si>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</si>
  <si>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</si>
  <si>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</si>
  <si>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</si>
  <si>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</si>
  <si>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</si>
  <si>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</si>
  <si>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</si>
  <si>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</si>
  <si>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</si>
  <si>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</si>
  <si>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</si>
  <si>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</si>
  <si>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</si>
  <si>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</si>
  <si>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</si>
  <si>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</si>
  <si>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</si>
  <si>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</si>
  <si>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</si>
  <si>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</si>
  <si>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</si>
  <si>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</si>
  <si>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</si>
  <si>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</si>
  <si>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</si>
  <si>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</si>
  <si>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</si>
  <si>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</si>
  <si>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</si>
  <si>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</si>
  <si>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</si>
  <si>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</si>
  <si>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</si>
  <si>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</si>
  <si>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</si>
  <si>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</si>
  <si>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</si>
  <si>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</si>
  <si>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</si>
  <si>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</si>
  <si>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</si>
  <si>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</si>
  <si>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</si>
  <si>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</si>
  <si>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</si>
  <si>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</si>
  <si>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</si>
  <si>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</si>
  <si>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</si>
  <si>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</si>
  <si>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</si>
  <si>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</si>
  <si>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</si>
  <si>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</si>
  <si>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</si>
  <si>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</si>
  <si>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</si>
  <si>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</si>
  <si>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</si>
  <si>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</si>
  <si>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</si>
  <si>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</si>
  <si>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</si>
  <si>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</si>
  <si>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</si>
  <si>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</si>
  <si>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</si>
  <si>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</si>
  <si>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</si>
  <si>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</si>
  <si>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</si>
  <si>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</si>
  <si>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</si>
  <si>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</si>
  <si>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</si>
  <si>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</si>
  <si>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</si>
  <si>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</si>
  <si>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</si>
  <si>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</si>
  <si>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</si>
  <si>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</si>
  <si>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</si>
  <si>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</si>
  <si>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</si>
  <si>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</si>
  <si>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</si>
  <si>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</si>
  <si>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</si>
  <si>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</si>
  <si>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</si>
  <si>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</si>
  <si>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</si>
  <si>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</si>
  <si>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</si>
  <si>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</si>
  <si>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</si>
  <si>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</si>
  <si>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</si>
  <si>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</si>
  <si>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</si>
  <si>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</si>
  <si>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</si>
  <si>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</si>
  <si>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</si>
  <si>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</si>
  <si>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</si>
  <si>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</si>
  <si>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</si>
  <si>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</si>
  <si>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</si>
  <si>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</si>
  <si>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</si>
  <si>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</si>
  <si>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</si>
  <si>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</si>
  <si>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</si>
  <si>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</si>
  <si>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</si>
  <si>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</si>
  <si>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</si>
  <si>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</si>
  <si>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</si>
  <si>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</si>
  <si>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</si>
  <si>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</si>
  <si>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</si>
  <si>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</si>
  <si>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</si>
  <si>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</si>
  <si>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</si>
  <si>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</si>
  <si>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</si>
  <si>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</si>
  <si>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</si>
  <si>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</si>
  <si>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</si>
  <si>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</si>
  <si>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</si>
  <si>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</si>
  <si>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</si>
  <si>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</si>
  <si>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</si>
  <si>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</si>
  <si>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</si>
  <si>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</si>
  <si>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</si>
  <si>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</si>
  <si>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</si>
  <si>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</si>
  <si>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</si>
  <si>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</si>
  <si>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</si>
  <si>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</si>
  <si>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</si>
  <si>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</si>
  <si>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</si>
  <si>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</si>
  <si>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</si>
  <si>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</si>
  <si>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</si>
  <si>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</si>
  <si>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</si>
  <si>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</si>
  <si>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</si>
  <si>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</si>
  <si>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</si>
  <si>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</si>
  <si>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</si>
  <si>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</si>
  <si>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</si>
  <si>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</si>
  <si>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</si>
  <si>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</si>
  <si>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</si>
  <si>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</si>
  <si>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</si>
  <si>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</si>
  <si>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</si>
  <si>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</si>
  <si>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</si>
  <si>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</si>
  <si>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</si>
  <si>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</si>
  <si>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</si>
  <si>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</si>
  <si>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</si>
  <si>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</si>
  <si>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</si>
  <si>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</si>
  <si>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</si>
  <si>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</si>
  <si>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</si>
  <si>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</si>
  <si>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</si>
  <si>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</si>
  <si>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</si>
  <si>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</si>
  <si>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</si>
  <si>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</si>
  <si>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</si>
  <si>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</si>
  <si>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</si>
  <si>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</si>
  <si>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</si>
  <si>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</si>
  <si>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</si>
  <si>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</si>
  <si>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</si>
  <si>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</si>
  <si>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</si>
  <si>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</si>
  <si>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</si>
  <si>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</si>
  <si>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</si>
  <si>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</si>
  <si>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</si>
  <si>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</si>
  <si>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</si>
  <si>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</si>
  <si>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</si>
  <si>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</si>
  <si>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</si>
  <si>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</si>
  <si>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</si>
  <si>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</si>
  <si>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</si>
  <si>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</si>
  <si>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</si>
  <si>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</si>
  <si>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</si>
  <si>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</si>
  <si>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</si>
  <si>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</si>
  <si>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</si>
  <si>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</si>
  <si>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</si>
  <si>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</si>
  <si>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</si>
  <si>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</si>
  <si>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</si>
  <si>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</si>
  <si>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</si>
  <si>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</si>
  <si>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</si>
  <si>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</si>
  <si>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</si>
  <si>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</si>
  <si>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</si>
  <si>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</si>
  <si>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</si>
  <si>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</si>
  <si>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</si>
  <si>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</si>
  <si>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</si>
  <si>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</si>
  <si>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</si>
  <si>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</si>
  <si>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</si>
  <si>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</si>
  <si>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</si>
  <si>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</si>
  <si>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</si>
  <si>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</si>
  <si>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</si>
  <si>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</si>
  <si>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</si>
  <si>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</si>
  <si>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</si>
  <si>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</si>
  <si>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</si>
  <si>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</si>
  <si>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</si>
  <si>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</si>
  <si>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</si>
  <si>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</si>
  <si>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</si>
  <si>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</si>
  <si>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</si>
  <si>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</si>
  <si>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</si>
  <si>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</si>
  <si>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</si>
  <si>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</si>
  <si>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</si>
  <si>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</si>
  <si>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</si>
  <si>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</si>
  <si>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</si>
  <si>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</si>
  <si>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</si>
  <si>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</si>
  <si>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</si>
  <si>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</si>
  <si>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</si>
  <si>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</si>
  <si>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</si>
  <si>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</si>
  <si>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</si>
  <si>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</si>
  <si>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</si>
  <si>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</si>
  <si>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</si>
  <si>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</si>
  <si>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</si>
  <si>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</si>
  <si>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</si>
  <si>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</si>
  <si>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</si>
  <si>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</si>
  <si>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</si>
  <si>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</si>
  <si>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</si>
  <si>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</si>
  <si>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</si>
  <si>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</si>
  <si>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</si>
  <si>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</si>
  <si>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</si>
  <si>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</si>
  <si>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</si>
  <si>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</si>
  <si>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</si>
  <si>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</si>
  <si>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</si>
  <si>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</si>
  <si>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</si>
  <si>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</si>
  <si>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</si>
  <si>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</si>
  <si>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</si>
  <si>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</si>
  <si>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</si>
  <si>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</si>
  <si>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</si>
  <si>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</si>
  <si>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</si>
  <si>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</si>
  <si>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</si>
  <si>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</si>
  <si>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</si>
  <si>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</si>
  <si>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</si>
  <si>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</si>
  <si>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</si>
  <si>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</si>
  <si>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</si>
  <si>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</si>
  <si>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</si>
  <si>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</si>
  <si>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</si>
  <si>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</si>
  <si>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</si>
  <si>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</si>
  <si>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</si>
  <si>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</si>
  <si>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</si>
  <si>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</si>
  <si>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</si>
  <si>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</si>
  <si>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</si>
  <si>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</si>
  <si>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</si>
  <si>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</si>
  <si>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</si>
  <si>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</si>
  <si>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</si>
  <si>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</si>
  <si>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</si>
  <si>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</si>
  <si>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</si>
  <si>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</si>
  <si>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</si>
  <si>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</si>
  <si>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</si>
  <si>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</si>
  <si>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</si>
  <si>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</si>
  <si>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</si>
  <si>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</si>
  <si>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</si>
  <si>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</si>
  <si>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</si>
  <si>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</si>
  <si>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</si>
  <si>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</si>
  <si>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</si>
  <si>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</si>
  <si>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</si>
  <si>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</si>
  <si>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</si>
  <si>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</si>
  <si>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</si>
  <si>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</si>
  <si>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</si>
  <si>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</si>
  <si>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</si>
  <si>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</si>
  <si>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</si>
  <si>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</si>
  <si>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</si>
  <si>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</si>
  <si>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</si>
  <si>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</si>
  <si>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</si>
  <si>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</si>
  <si>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</si>
  <si>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</si>
  <si>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</si>
  <si>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</si>
  <si>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</si>
  <si>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</si>
  <si>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</si>
  <si>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</si>
  <si>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</si>
  <si>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</si>
  <si>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</si>
  <si>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</si>
  <si>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</si>
  <si>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</si>
  <si>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</si>
  <si>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</si>
  <si>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</si>
  <si>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</si>
  <si>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</si>
  <si>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</si>
  <si>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</si>
  <si>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</si>
  <si>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</si>
  <si>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</si>
  <si>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</si>
  <si>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</si>
  <si>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</si>
  <si>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</si>
  <si>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</si>
  <si>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</si>
  <si>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</si>
  <si>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</si>
  <si>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</si>
  <si>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</si>
  <si>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</si>
  <si>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</si>
  <si>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</si>
  <si>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</si>
  <si>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</si>
  <si>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</si>
  <si>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</si>
  <si>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</si>
  <si>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</si>
  <si>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</si>
  <si>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</si>
  <si>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</si>
  <si>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</si>
  <si>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</si>
  <si>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</si>
  <si>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</si>
  <si>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</si>
  <si>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</si>
  <si>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</si>
  <si>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</si>
  <si>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</si>
  <si>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</si>
  <si>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</si>
  <si>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</si>
  <si>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</si>
  <si>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</si>
  <si>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</si>
  <si>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</si>
  <si>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</si>
  <si>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</si>
  <si>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</si>
  <si>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</si>
  <si>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</si>
  <si>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</si>
  <si>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</si>
  <si>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</si>
  <si>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</si>
  <si>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</si>
  <si>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</si>
  <si>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</si>
  <si>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</si>
  <si>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</si>
  <si>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</si>
  <si>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</si>
  <si>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</si>
  <si>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</si>
  <si>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</si>
  <si>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</si>
  <si>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</si>
  <si>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</si>
  <si>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</si>
  <si>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</si>
  <si>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</si>
  <si>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</si>
  <si>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</si>
  <si>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</si>
  <si>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</si>
  <si>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</si>
  <si>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</si>
  <si>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</si>
  <si>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</si>
  <si>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</si>
  <si>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</si>
  <si>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</si>
  <si>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</si>
  <si>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</si>
  <si>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</si>
  <si>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</si>
  <si>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</si>
  <si>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</si>
  <si>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</si>
  <si>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</si>
  <si>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</si>
  <si>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</si>
  <si>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</si>
  <si>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</si>
  <si>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</si>
  <si>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</si>
  <si>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</si>
  <si>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</si>
  <si>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</si>
  <si>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</si>
  <si>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</si>
  <si>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</si>
  <si>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</si>
  <si>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</si>
  <si>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</si>
  <si>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</si>
  <si>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</si>
  <si>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</si>
  <si>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</si>
  <si>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</si>
  <si>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</si>
  <si>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</si>
  <si>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</si>
  <si>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</si>
  <si>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</si>
  <si>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</si>
  <si>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</si>
  <si>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</si>
  <si>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</si>
  <si>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</si>
  <si>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</si>
  <si>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</si>
  <si>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</si>
  <si>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</si>
  <si>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</si>
  <si>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</si>
  <si>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</si>
  <si>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</si>
  <si>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</si>
  <si>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</si>
  <si>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</si>
  <si>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</si>
  <si>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</si>
  <si>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</si>
  <si>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</si>
  <si>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</si>
  <si>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</si>
  <si>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</si>
  <si>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</si>
  <si>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</si>
  <si>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</si>
  <si>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</si>
  <si>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</si>
  <si>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</si>
  <si>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</si>
  <si>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</si>
  <si>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</si>
  <si>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</si>
  <si>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</si>
  <si>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</si>
  <si>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</si>
  <si>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</si>
  <si>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</si>
  <si>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</si>
  <si>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</si>
  <si>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</si>
  <si>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</si>
  <si>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</si>
  <si>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</si>
  <si>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</si>
  <si>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</si>
  <si>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</si>
  <si>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</si>
  <si>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</si>
  <si>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</si>
  <si>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</si>
  <si>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</si>
  <si>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</si>
  <si>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</si>
  <si>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</si>
  <si>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</si>
  <si>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</si>
  <si>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</si>
  <si>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</si>
  <si>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</si>
  <si>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</si>
  <si>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</si>
  <si>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</si>
  <si>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</si>
  <si>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</si>
  <si>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</si>
  <si>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</si>
  <si>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</si>
  <si>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</si>
  <si>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</si>
  <si>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</si>
  <si>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</si>
  <si>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</si>
  <si>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</si>
  <si>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</si>
  <si>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</si>
  <si>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</si>
  <si>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</si>
  <si>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</si>
  <si>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</si>
  <si>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</si>
  <si>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</si>
  <si>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</si>
  <si>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</si>
  <si>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</si>
  <si>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</si>
  <si>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</si>
  <si>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</si>
  <si>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</si>
  <si>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</si>
  <si>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</si>
  <si>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</si>
  <si>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</si>
  <si>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</si>
  <si>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</si>
  <si>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</si>
  <si>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</si>
  <si>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</si>
  <si>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</si>
  <si>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</si>
  <si>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</si>
  <si>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</si>
  <si>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</si>
  <si>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</si>
  <si>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</si>
  <si>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</si>
  <si>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</si>
  <si>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</si>
  <si>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</si>
  <si>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</si>
  <si>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</si>
  <si>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</si>
  <si>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</si>
  <si>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</si>
  <si>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</si>
  <si>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</si>
  <si>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</si>
  <si>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</si>
  <si>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</si>
  <si>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</si>
  <si>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</si>
  <si>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</si>
  <si>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</si>
  <si>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</si>
  <si>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</si>
  <si>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</si>
  <si>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</si>
  <si>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</si>
  <si>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</si>
  <si>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</si>
  <si>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</si>
  <si>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</si>
  <si>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</si>
  <si>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</si>
  <si>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</si>
  <si>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</si>
  <si>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</si>
  <si>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</si>
  <si>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</si>
  <si>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</si>
  <si>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</si>
  <si>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</si>
  <si>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</si>
  <si>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</si>
  <si>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</si>
  <si>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</si>
  <si>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</si>
  <si>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</si>
  <si>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</si>
  <si>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</si>
  <si>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</si>
  <si>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</si>
  <si>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</si>
  <si>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</si>
  <si>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</si>
  <si>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</si>
  <si>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</si>
  <si>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</si>
  <si>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</si>
  <si>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</si>
  <si>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</si>
  <si>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</si>
  <si>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</si>
  <si>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</si>
  <si>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</si>
  <si>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</si>
  <si>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</si>
  <si>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</si>
  <si>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</si>
  <si>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</si>
  <si>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</si>
  <si>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</si>
  <si>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</si>
  <si>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</si>
  <si>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</si>
  <si>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</si>
  <si>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</si>
  <si>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</si>
  <si>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</si>
  <si>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</si>
  <si>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</si>
  <si>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</si>
  <si>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</si>
  <si>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</si>
  <si>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</si>
  <si>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</si>
  <si>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</si>
  <si>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</si>
  <si>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</si>
  <si>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</si>
  <si>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</si>
  <si>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</si>
  <si>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</si>
  <si>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</si>
  <si>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</si>
  <si>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</si>
  <si>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</si>
  <si>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</si>
  <si>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</si>
  <si>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</si>
  <si>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</si>
  <si>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</si>
  <si>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</si>
  <si>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</si>
  <si>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</si>
  <si>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</si>
  <si>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</si>
  <si>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</si>
  <si>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</si>
  <si>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</si>
  <si>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</si>
  <si>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</si>
  <si>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</si>
  <si>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</si>
  <si>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</si>
  <si>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</si>
  <si>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</si>
  <si>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</si>
  <si>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</si>
  <si>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</si>
  <si>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</si>
  <si>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</si>
  <si>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</si>
  <si>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</si>
  <si>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</si>
  <si>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</si>
  <si>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</si>
  <si>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</si>
  <si>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</si>
  <si>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</si>
  <si>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</si>
  <si>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</si>
  <si>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</si>
  <si>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</si>
  <si>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</si>
  <si>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</si>
  <si>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</si>
  <si>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</si>
  <si>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</si>
  <si>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</si>
  <si>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</si>
  <si>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</si>
  <si>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</si>
  <si>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</si>
  <si>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</si>
  <si>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</si>
  <si>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</si>
  <si>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</si>
  <si>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</si>
  <si>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</si>
  <si>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</si>
  <si>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</si>
  <si>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</si>
  <si>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</si>
  <si>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</si>
  <si>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</si>
  <si>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</si>
  <si>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</si>
  <si>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</si>
  <si>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</si>
  <si>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</si>
  <si>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</si>
  <si>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</si>
  <si>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</si>
  <si>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</si>
  <si>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</si>
  <si>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</si>
  <si>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</si>
  <si>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</si>
  <si>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</si>
  <si>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</si>
  <si>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</si>
  <si>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</si>
  <si>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</si>
  <si>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</si>
  <si>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</si>
  <si>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</si>
  <si>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</si>
  <si>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</si>
  <si>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</si>
  <si>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</si>
  <si>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</si>
  <si>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</si>
  <si>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</si>
  <si>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</si>
  <si>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</si>
  <si>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</si>
  <si>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</si>
  <si>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</si>
  <si>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</si>
  <si>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</si>
  <si>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</si>
  <si>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</si>
  <si>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</si>
  <si>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</si>
  <si>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</si>
  <si>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</si>
  <si>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</si>
  <si>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</si>
  <si>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</si>
  <si>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</si>
  <si>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</si>
  <si>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</si>
  <si>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</si>
  <si>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</si>
  <si>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</si>
  <si>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</si>
  <si>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</si>
  <si>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</si>
  <si>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</si>
  <si>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</si>
  <si>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</si>
  <si>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</si>
  <si>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</si>
  <si>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</si>
  <si>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</si>
  <si>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</si>
  <si>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</si>
  <si>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</si>
  <si>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</si>
  <si>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</si>
  <si>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</si>
  <si>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</si>
  <si>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</si>
  <si>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</si>
  <si>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</si>
  <si>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</si>
  <si>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</si>
  <si>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</si>
  <si>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</si>
  <si>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</si>
  <si>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</si>
  <si>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</si>
  <si>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</si>
  <si>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</si>
  <si>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</si>
  <si>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</si>
  <si>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</si>
  <si>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</si>
  <si>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</si>
  <si>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</si>
  <si>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</si>
  <si>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</si>
  <si>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</si>
  <si>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</si>
  <si>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</si>
  <si>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</si>
  <si>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</si>
  <si>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</si>
  <si>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</si>
  <si>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</si>
  <si>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</si>
  <si>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</si>
  <si>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</si>
  <si>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</si>
  <si>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</si>
  <si>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</si>
  <si>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</si>
  <si>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</si>
  <si>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</si>
  <si>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</si>
  <si>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</si>
  <si>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</si>
  <si>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</si>
  <si>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</si>
  <si>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</si>
  <si>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</si>
  <si>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</si>
  <si>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</si>
  <si>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</si>
  <si>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</si>
  <si>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</si>
  <si>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</si>
  <si>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</si>
  <si>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</si>
  <si>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</si>
  <si>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</si>
  <si>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</si>
  <si>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</si>
  <si>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</si>
  <si>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</si>
  <si>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</si>
  <si>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</si>
  <si>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</si>
  <si>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</si>
  <si>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</si>
  <si>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</si>
  <si>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</si>
  <si>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</si>
  <si>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</si>
  <si>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</si>
  <si>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</si>
  <si>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</si>
  <si>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</si>
  <si>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</si>
  <si>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</si>
  <si>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</si>
  <si>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</si>
  <si>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</si>
  <si>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</si>
  <si>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</si>
  <si>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</si>
  <si>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</si>
  <si>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</si>
  <si>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</si>
  <si>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</si>
  <si>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</si>
  <si>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</si>
  <si>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</si>
  <si>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</si>
  <si>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</si>
  <si>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</si>
  <si>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</si>
  <si>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</si>
  <si>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</si>
  <si>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</si>
  <si>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</si>
  <si>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</si>
  <si>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</si>
  <si>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</si>
  <si>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</si>
  <si>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</si>
  <si>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</si>
  <si>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</si>
  <si>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</si>
  <si>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</si>
  <si>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</si>
  <si>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</si>
  <si>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</si>
  <si>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</si>
  <si>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</si>
  <si>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</si>
  <si>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</si>
  <si>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</si>
  <si>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</si>
  <si>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</si>
  <si>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</si>
  <si>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</si>
  <si>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</si>
  <si>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</si>
  <si>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</si>
  <si>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</si>
  <si>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</si>
  <si>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</si>
  <si>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</si>
  <si>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</si>
  <si>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</si>
  <si>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</si>
  <si>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</si>
  <si>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</si>
  <si>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</si>
  <si>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</si>
  <si>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</si>
  <si>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</si>
  <si>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</si>
  <si>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</si>
  <si>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</si>
  <si>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</si>
  <si>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</si>
  <si>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</si>
  <si>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</si>
  <si>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</si>
  <si>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</si>
  <si>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</si>
  <si>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</si>
  <si>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</si>
  <si>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</si>
  <si>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</si>
  <si>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</si>
  <si>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</si>
  <si>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</si>
  <si>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</si>
  <si>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</si>
  <si>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</si>
  <si>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</si>
  <si>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</si>
  <si>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</si>
  <si>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</si>
  <si>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</si>
  <si>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</si>
  <si>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</si>
  <si>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</si>
  <si>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</si>
  <si>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</si>
  <si>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</si>
  <si>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</si>
  <si>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</si>
  <si>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</si>
  <si>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</si>
  <si>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</si>
  <si>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</si>
  <si>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</si>
  <si>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</si>
  <si>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</si>
  <si>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</si>
  <si>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</si>
  <si>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</si>
  <si>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</si>
  <si>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</si>
  <si>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</si>
  <si>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</si>
  <si>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</si>
  <si>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</si>
  <si>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</si>
  <si>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</si>
  <si>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</si>
  <si>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</si>
  <si>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</si>
  <si>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</si>
  <si>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</si>
  <si>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</si>
  <si>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</si>
  <si>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</si>
  <si>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</si>
  <si>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</si>
  <si>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</si>
  <si>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</si>
  <si>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</si>
  <si>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</si>
  <si>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</si>
  <si>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</si>
  <si>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</si>
  <si>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</si>
  <si>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</si>
  <si>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</si>
  <si>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</si>
  <si>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</si>
  <si>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</si>
  <si>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</si>
  <si>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</si>
  <si>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</si>
  <si>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</si>
  <si>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</si>
  <si>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</si>
  <si>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</si>
  <si>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</si>
  <si>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</si>
  <si>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</si>
  <si>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</si>
  <si>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</si>
  <si>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</si>
  <si>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</si>
  <si>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</si>
  <si>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</si>
  <si>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</si>
  <si>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</si>
  <si>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</si>
  <si>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</si>
  <si>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</si>
  <si>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</si>
  <si>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</si>
  <si>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</si>
  <si>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</si>
  <si>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</si>
  <si>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</si>
  <si>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</si>
  <si>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</si>
  <si>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</si>
  <si>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</si>
  <si>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</si>
  <si>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</si>
  <si>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</si>
  <si>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</si>
  <si>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</si>
  <si>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</si>
  <si>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</si>
  <si>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</si>
  <si>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</si>
  <si>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</si>
  <si>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</si>
  <si>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</si>
  <si>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</si>
  <si>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</si>
  <si>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</si>
  <si>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</si>
  <si>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</si>
  <si>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</si>
  <si>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</si>
  <si>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</si>
  <si>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</si>
  <si>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</si>
  <si>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</si>
  <si>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</si>
  <si>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</si>
  <si>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</si>
  <si>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</si>
  <si>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</si>
  <si>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</si>
  <si>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</si>
  <si>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</si>
  <si>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</si>
  <si>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</si>
  <si>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</si>
  <si>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</si>
  <si>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</si>
  <si>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</si>
  <si>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</si>
  <si>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</si>
  <si>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</si>
  <si>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</si>
  <si>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</si>
  <si>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</si>
  <si>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</si>
  <si>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</si>
  <si>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</si>
  <si>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</si>
  <si>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</si>
  <si>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</si>
  <si>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</si>
  <si>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</si>
  <si>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</si>
  <si>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</si>
  <si>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</si>
  <si>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</si>
  <si>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</si>
  <si>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</si>
  <si>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</si>
  <si>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</si>
  <si>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</si>
  <si>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</si>
  <si>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</si>
  <si>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</si>
  <si>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</si>
  <si>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</si>
  <si>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</si>
  <si>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</si>
  <si>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</si>
  <si>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</si>
  <si>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</si>
  <si>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</si>
  <si>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</si>
  <si>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</si>
  <si>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</si>
  <si>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</si>
  <si>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</si>
  <si>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</si>
  <si>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</si>
  <si>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</si>
  <si>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</si>
  <si>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</si>
  <si>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</si>
  <si>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</si>
  <si>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</si>
  <si>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</si>
  <si>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</si>
  <si>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</si>
  <si>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</si>
  <si>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</si>
  <si>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</si>
  <si>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</si>
  <si>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</si>
  <si>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</si>
  <si>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</si>
  <si>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</si>
  <si>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</si>
  <si>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</si>
  <si>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</si>
  <si>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</si>
  <si>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</si>
  <si>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</si>
  <si>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</si>
  <si>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</si>
  <si>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</si>
  <si>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</si>
  <si>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</si>
  <si>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</si>
  <si>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</si>
  <si>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</si>
  <si>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</si>
  <si>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</si>
  <si>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</si>
  <si>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</si>
  <si>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</si>
  <si>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</si>
  <si>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</si>
  <si>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</si>
  <si>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</si>
  <si>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</si>
  <si>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</si>
  <si>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</si>
  <si>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</si>
  <si>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</si>
  <si>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</si>
  <si>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</si>
  <si>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</si>
  <si>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</si>
  <si>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</si>
  <si>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</si>
  <si>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</si>
  <si>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</si>
  <si>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</si>
  <si>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</si>
  <si>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</si>
  <si>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</si>
  <si>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</si>
  <si>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</si>
  <si>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</si>
  <si>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</si>
  <si>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</si>
  <si>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</si>
  <si>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</si>
  <si>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</si>
  <si>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</si>
  <si>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</si>
  <si>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</si>
  <si>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</si>
  <si>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</si>
  <si>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</si>
  <si>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</si>
  <si>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</si>
  <si>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</si>
  <si>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</si>
  <si>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</si>
  <si>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</si>
  <si>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</si>
  <si>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</si>
  <si>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</si>
  <si>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</si>
  <si>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</si>
  <si>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</si>
  <si>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</si>
  <si>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</si>
  <si>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</si>
  <si>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</si>
  <si>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</si>
  <si>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</si>
  <si>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</si>
  <si>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</si>
  <si>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</si>
  <si>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</si>
  <si>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</si>
  <si>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</si>
  <si>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</si>
  <si>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</si>
  <si>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</si>
  <si>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</si>
  <si>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</si>
  <si>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</si>
  <si>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</si>
  <si>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</si>
  <si>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</si>
  <si>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</si>
  <si>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</si>
  <si>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</si>
  <si>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</si>
  <si>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</si>
  <si>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</si>
  <si>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</si>
  <si>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</si>
  <si>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</si>
  <si>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</si>
  <si>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</si>
  <si>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</si>
  <si>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</si>
  <si>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</si>
  <si>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</si>
  <si>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</si>
  <si>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</si>
  <si>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</si>
  <si>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</si>
  <si>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</si>
  <si>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</si>
  <si>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</si>
  <si>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</si>
  <si>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</si>
  <si>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</si>
  <si>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</si>
  <si>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</si>
  <si>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</si>
  <si>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</si>
  <si>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</si>
  <si>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</si>
  <si>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</si>
  <si>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</si>
  <si>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</si>
  <si>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</si>
  <si>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</si>
  <si>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</si>
  <si>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</si>
  <si>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</si>
  <si>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</si>
  <si>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</si>
  <si>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</si>
  <si>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</si>
  <si>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</si>
  <si>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</si>
  <si>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</si>
  <si>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</si>
  <si>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</si>
  <si>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</si>
  <si>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</si>
  <si>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</si>
  <si>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</si>
  <si>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</si>
  <si>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</si>
  <si>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</si>
  <si>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</si>
  <si>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</si>
  <si>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</si>
  <si>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</si>
  <si>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</si>
  <si>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</si>
  <si>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</si>
  <si>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</si>
  <si>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</si>
  <si>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</si>
  <si>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</si>
  <si>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</si>
  <si>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</si>
  <si>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</si>
  <si>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</si>
  <si>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</si>
  <si>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</si>
  <si>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</si>
  <si>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</si>
  <si>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</si>
  <si>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</si>
  <si>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</si>
  <si>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</si>
  <si>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</si>
  <si>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</si>
  <si>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</si>
  <si>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</si>
  <si>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</si>
  <si>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</si>
  <si>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</si>
  <si>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</si>
  <si>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</si>
  <si>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</si>
  <si>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</si>
  <si>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</si>
  <si>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</si>
  <si>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</si>
  <si>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</si>
  <si>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</si>
  <si>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</si>
  <si>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</si>
  <si>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</si>
  <si>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</si>
  <si>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</si>
  <si>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</si>
  <si>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</si>
  <si>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</si>
  <si>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</si>
  <si>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</si>
  <si>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</si>
  <si>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</si>
  <si>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</si>
  <si>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</si>
  <si>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</si>
  <si>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</si>
  <si>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</si>
  <si>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</si>
  <si>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</si>
  <si>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</si>
  <si>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</si>
  <si>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</si>
  <si>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</si>
  <si>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</si>
  <si>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</si>
  <si>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</si>
  <si>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</si>
  <si>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</si>
  <si>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</si>
  <si>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</si>
  <si>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</si>
  <si>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</si>
  <si>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</si>
  <si>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</si>
  <si>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</si>
  <si>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</si>
  <si>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</si>
  <si>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</si>
  <si>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</si>
  <si>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</si>
  <si>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</si>
  <si>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</si>
  <si>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</si>
  <si>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</si>
  <si>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</si>
  <si>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</si>
  <si>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</si>
  <si>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</si>
  <si>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</si>
  <si>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</si>
  <si>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</si>
  <si>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</si>
  <si>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</si>
  <si>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</si>
  <si>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</si>
  <si>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</si>
  <si>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</si>
  <si>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</si>
  <si>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</si>
  <si>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</si>
  <si>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</si>
  <si>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</si>
  <si>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</si>
  <si>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</si>
  <si>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</si>
  <si>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</si>
  <si>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</si>
  <si>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</si>
  <si>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</si>
  <si>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</si>
  <si>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</si>
  <si>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</si>
  <si>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</si>
  <si>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</si>
  <si>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</si>
  <si>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</si>
  <si>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</si>
  <si>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</si>
  <si>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</si>
  <si>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</si>
  <si>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</si>
  <si>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</si>
  <si>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</si>
  <si>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</si>
  <si>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</si>
  <si>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</si>
  <si>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</si>
  <si>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</si>
  <si>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</si>
  <si>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</si>
  <si>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</si>
  <si>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</si>
  <si>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</si>
  <si>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</si>
  <si>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</si>
  <si>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</si>
  <si>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</si>
  <si>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</si>
  <si>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</si>
  <si>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</si>
  <si>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</si>
  <si>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</si>
  <si>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</si>
  <si>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</si>
  <si>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</si>
  <si>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</si>
  <si>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</si>
  <si>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</si>
  <si>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</si>
  <si>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</si>
  <si>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</si>
  <si>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</si>
  <si>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</si>
  <si>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</si>
  <si>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</si>
  <si>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</si>
  <si>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</si>
  <si>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</si>
  <si>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</si>
  <si>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</si>
  <si>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</si>
  <si>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</si>
  <si>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</si>
  <si>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</si>
  <si>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</si>
  <si>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</si>
  <si>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</si>
  <si>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</si>
  <si>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</si>
  <si>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</si>
  <si>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</si>
  <si>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</si>
  <si>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</si>
  <si>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</si>
  <si>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</si>
  <si>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</si>
  <si>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</si>
  <si>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</si>
  <si>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</si>
  <si>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</si>
  <si>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</si>
  <si>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</si>
  <si>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</si>
  <si>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</si>
  <si>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</si>
  <si>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</si>
  <si>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</si>
  <si>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</si>
  <si>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</si>
  <si>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</si>
  <si>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</si>
  <si>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</si>
  <si>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</si>
  <si>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</si>
  <si>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</si>
  <si>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</si>
  <si>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</si>
  <si>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</si>
  <si>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</si>
  <si>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</si>
  <si>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</si>
  <si>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</si>
  <si>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</si>
  <si>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</si>
  <si>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</si>
  <si>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</si>
  <si>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</si>
  <si>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</si>
  <si>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</si>
  <si>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</si>
  <si>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</si>
  <si>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</si>
  <si>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</si>
  <si>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</si>
  <si>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</si>
  <si>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</si>
  <si>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</si>
  <si>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</si>
  <si>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</si>
  <si>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</si>
  <si>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</si>
  <si>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</si>
  <si>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</si>
  <si>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</si>
  <si>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</si>
  <si>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</si>
  <si>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</si>
  <si>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</si>
  <si>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</si>
  <si>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</si>
  <si>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</si>
  <si>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</si>
  <si>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</si>
  <si>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</si>
  <si>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</si>
  <si>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</si>
  <si>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</si>
  <si>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</si>
  <si>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</si>
  <si>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</si>
  <si>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</si>
  <si>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</si>
  <si>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</si>
  <si>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</si>
  <si>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</si>
  <si>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</si>
  <si>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</si>
  <si>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</si>
  <si>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</si>
  <si>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</si>
  <si>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</si>
  <si>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</si>
  <si>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</si>
  <si>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</si>
  <si>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</si>
  <si>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</si>
  <si>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</si>
  <si>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</si>
  <si>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</si>
  <si>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</si>
  <si>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</si>
  <si>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</si>
  <si>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</si>
  <si>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</si>
  <si>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</si>
  <si>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</si>
  <si>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</si>
  <si>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</si>
  <si>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</si>
  <si>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</si>
  <si>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</si>
  <si>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</si>
  <si>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</si>
  <si>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</si>
  <si>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</si>
  <si>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</si>
  <si>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</si>
  <si>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</si>
  <si>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</si>
  <si>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</si>
  <si>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</si>
  <si>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</si>
  <si>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</si>
  <si>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</si>
  <si>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</si>
  <si>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</si>
  <si>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</si>
  <si>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</si>
  <si>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</si>
  <si>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</si>
  <si>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</si>
  <si>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</si>
  <si>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</si>
  <si>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</si>
  <si>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</si>
  <si>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</si>
  <si>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</si>
  <si>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</si>
  <si>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</si>
  <si>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</si>
  <si>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</si>
  <si>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</si>
  <si>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</si>
  <si>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</si>
  <si>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</si>
  <si>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</si>
  <si>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</si>
  <si>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</si>
  <si>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</si>
  <si>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</si>
  <si>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</si>
  <si>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</si>
  <si>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</si>
  <si>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</si>
  <si>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</si>
  <si>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</si>
  <si>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</si>
  <si>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</si>
  <si>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</si>
  <si>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</si>
  <si>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</si>
  <si>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</si>
  <si>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</si>
  <si>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</si>
  <si>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</si>
  <si>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</si>
  <si>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</si>
  <si>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</si>
  <si>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</si>
  <si>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</si>
  <si>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</si>
  <si>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</si>
  <si>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</si>
  <si>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</si>
  <si>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</si>
  <si>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</si>
  <si>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</si>
  <si>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</si>
  <si>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</si>
  <si>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</si>
  <si>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</si>
  <si>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</si>
  <si>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</si>
  <si>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</si>
  <si>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</si>
  <si>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</si>
  <si>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</si>
  <si>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</si>
  <si>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</si>
  <si>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</si>
  <si>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</si>
  <si>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</si>
  <si>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</si>
  <si>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</si>
  <si>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</si>
  <si>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</si>
  <si>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</si>
  <si>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</si>
  <si>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</si>
  <si>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</si>
  <si>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</si>
  <si>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</si>
  <si>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</si>
  <si>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</si>
  <si>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</si>
  <si>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</si>
  <si>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</si>
  <si>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</si>
  <si>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</si>
  <si>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</si>
  <si>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</si>
  <si>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</si>
  <si>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</si>
  <si>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</si>
  <si>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</si>
  <si>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</si>
  <si>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</si>
  <si>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</si>
  <si>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</si>
  <si>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</si>
  <si>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</si>
  <si>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</si>
  <si>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</si>
  <si>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</si>
  <si>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</si>
  <si>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</si>
  <si>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</si>
  <si>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</si>
  <si>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</si>
  <si>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</si>
  <si>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</si>
  <si>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</si>
  <si>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</si>
  <si>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</si>
  <si>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</si>
  <si>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</si>
  <si>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</si>
  <si>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</si>
  <si>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</si>
  <si>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</si>
  <si>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</si>
  <si>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</si>
  <si>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</si>
  <si>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</si>
  <si>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</si>
  <si>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</si>
  <si>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</si>
  <si>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</si>
  <si>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</si>
  <si>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</si>
  <si>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</si>
  <si>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</si>
  <si>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</si>
  <si>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</si>
  <si>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</si>
  <si>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</si>
  <si>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</si>
  <si>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</si>
  <si>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</si>
  <si>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</si>
  <si>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</si>
  <si>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</si>
  <si>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</si>
  <si>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</si>
  <si>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</si>
  <si>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</si>
  <si>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</si>
  <si>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</si>
  <si>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</si>
  <si>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</si>
  <si>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</si>
  <si>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</si>
  <si>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</si>
  <si>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</si>
  <si>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</si>
  <si>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</si>
  <si>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</si>
  <si>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</si>
  <si>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</si>
  <si>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</si>
  <si>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</si>
  <si>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</si>
  <si>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</si>
  <si>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</si>
  <si>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</si>
  <si>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</si>
  <si>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</si>
  <si>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</si>
  <si>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</si>
  <si>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</si>
  <si>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</si>
  <si>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</si>
  <si>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</si>
  <si>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</si>
  <si>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</si>
  <si>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</si>
  <si>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</si>
  <si>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</si>
  <si>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</si>
  <si>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</si>
  <si>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</si>
  <si>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</si>
  <si>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</si>
  <si>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</si>
  <si>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</si>
  <si>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</si>
  <si>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</si>
  <si>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</si>
  <si>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</si>
  <si>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</si>
  <si>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</si>
  <si>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</si>
  <si>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</si>
  <si>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</si>
  <si>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</si>
  <si>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</si>
  <si>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</si>
  <si>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</si>
  <si>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</si>
  <si>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</si>
  <si>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</si>
  <si>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</si>
  <si>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</si>
  <si>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</si>
  <si>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</si>
  <si>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</si>
  <si>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</si>
  <si>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</si>
  <si>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</si>
  <si>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</si>
  <si>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</si>
  <si>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</si>
  <si>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</si>
  <si>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</si>
  <si>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</si>
  <si>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</si>
  <si>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</si>
  <si>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</si>
  <si>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</si>
  <si>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</si>
  <si>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</si>
  <si>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</si>
  <si>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</si>
  <si>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</si>
  <si>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</si>
  <si>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</si>
  <si>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</si>
  <si>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</si>
  <si>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</si>
  <si>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</si>
  <si>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</si>
  <si>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</si>
  <si>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</si>
  <si>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</si>
  <si>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</si>
  <si>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</si>
  <si>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</si>
  <si>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</si>
  <si>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</si>
  <si>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</si>
  <si>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</si>
  <si>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</si>
  <si>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</si>
  <si>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</si>
  <si>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</si>
  <si>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</si>
  <si>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</si>
  <si>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</si>
  <si>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</si>
  <si>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</si>
  <si>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</si>
  <si>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</si>
  <si>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</si>
  <si>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</si>
  <si>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</si>
  <si>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</si>
  <si>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</si>
  <si>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</si>
  <si>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</si>
  <si>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</si>
  <si>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</si>
  <si>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</si>
  <si>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</si>
  <si>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</si>
  <si>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</si>
  <si>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</si>
  <si>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</si>
  <si>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</si>
  <si>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</si>
  <si>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</si>
  <si>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</si>
  <si>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</si>
  <si>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</si>
  <si>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</si>
  <si>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</si>
  <si>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</si>
  <si>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</si>
  <si>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</si>
  <si>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</si>
  <si>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</si>
  <si>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</si>
  <si>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</si>
  <si>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</si>
  <si>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</si>
  <si>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</si>
  <si>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</si>
  <si>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</si>
  <si>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</si>
  <si>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</si>
  <si>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</si>
  <si>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</si>
  <si>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</si>
  <si>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</si>
  <si>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</si>
  <si>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</si>
  <si>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</si>
  <si>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</si>
  <si>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</si>
  <si>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</si>
  <si>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</si>
  <si>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</si>
  <si>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</si>
  <si>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</si>
  <si>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</si>
  <si>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</si>
  <si>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</si>
  <si>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</si>
  <si>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</si>
  <si>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</si>
  <si>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</si>
  <si>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</si>
  <si>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</si>
  <si>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</si>
  <si>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</si>
  <si>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</si>
  <si>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</si>
  <si>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</si>
  <si>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</si>
  <si>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</si>
  <si>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</si>
  <si>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</si>
  <si>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</si>
  <si>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</si>
  <si>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</si>
  <si>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</si>
  <si>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</si>
  <si>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</si>
  <si>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</si>
  <si>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</si>
  <si>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</si>
  <si>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</si>
  <si>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</si>
  <si>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</si>
  <si>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</si>
  <si>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</si>
  <si>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</si>
  <si>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</si>
  <si>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</si>
  <si>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</si>
  <si>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</si>
  <si>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</si>
  <si>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</si>
  <si>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</si>
  <si>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</si>
  <si>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</si>
  <si>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</si>
  <si>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</si>
  <si>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</si>
  <si>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</si>
  <si>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</si>
  <si>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</si>
  <si>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</si>
  <si>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</si>
  <si>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</si>
  <si>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</si>
  <si>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</si>
  <si>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</si>
  <si>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</si>
  <si>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</si>
  <si>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</si>
  <si>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</si>
  <si>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</si>
  <si>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</si>
  <si>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</si>
  <si>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</si>
  <si>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</si>
  <si>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</si>
  <si>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</si>
  <si>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</si>
  <si>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</si>
  <si>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</si>
  <si>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</si>
  <si>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</si>
  <si>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</si>
  <si>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</si>
  <si>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</si>
  <si>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</si>
  <si>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</si>
  <si>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</si>
  <si>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</si>
  <si>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</si>
  <si>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</si>
  <si>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</si>
  <si>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</si>
  <si>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</si>
  <si>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</si>
  <si>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</si>
  <si>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</si>
  <si>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</si>
  <si>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</si>
  <si>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</si>
  <si>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</si>
  <si>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</si>
  <si>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</si>
  <si>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</si>
  <si>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</si>
  <si>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</si>
  <si>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</si>
  <si>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</si>
  <si>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</si>
  <si>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</si>
  <si>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</si>
  <si>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</si>
  <si>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</si>
  <si>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</si>
  <si>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</si>
  <si>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</si>
  <si>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</si>
  <si>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</si>
  <si>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</si>
  <si>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</si>
  <si>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</si>
  <si>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</si>
  <si>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</si>
  <si>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</si>
  <si>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</si>
  <si>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</si>
  <si>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</si>
  <si>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</si>
  <si>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</si>
  <si>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</si>
  <si>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</si>
  <si>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</si>
  <si>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</si>
  <si>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</si>
  <si>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</si>
  <si>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</si>
  <si>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</si>
  <si>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</si>
  <si>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</si>
  <si>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</si>
  <si>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</si>
  <si>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</si>
  <si>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</si>
  <si>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</si>
  <si>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</si>
  <si>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</si>
  <si>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</si>
  <si>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</si>
  <si>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</si>
  <si>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</si>
  <si>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</si>
  <si>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</si>
  <si>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</si>
  <si>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</si>
  <si>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</si>
  <si>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</si>
  <si>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</si>
  <si>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</si>
  <si>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</si>
  <si>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</si>
  <si>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</si>
  <si>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</si>
  <si>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</si>
  <si>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</si>
  <si>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</si>
  <si>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</si>
  <si>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</si>
  <si>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</si>
  <si>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</si>
  <si>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</si>
  <si>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</si>
  <si>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</si>
  <si>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</si>
  <si>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</si>
  <si>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</si>
  <si>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</si>
  <si>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</si>
  <si>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</si>
  <si>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</si>
  <si>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</si>
  <si>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</si>
  <si>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</si>
  <si>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</si>
  <si>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</si>
  <si>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</si>
  <si>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</si>
  <si>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</si>
  <si>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</si>
  <si>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</si>
  <si>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</si>
  <si>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</si>
  <si>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</si>
  <si>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</si>
  <si>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</si>
  <si>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</si>
  <si>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</si>
  <si>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</si>
  <si>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</si>
  <si>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</si>
  <si>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</si>
  <si>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</si>
  <si>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</si>
  <si>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</si>
  <si>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</si>
  <si>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</si>
  <si>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</si>
  <si>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</si>
  <si>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</si>
  <si>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</si>
  <si>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</si>
  <si>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</si>
  <si>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</si>
  <si>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</si>
  <si>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</si>
  <si>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</si>
  <si>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</si>
  <si>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</si>
  <si>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</si>
  <si>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</si>
  <si>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</si>
  <si>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</si>
  <si>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</si>
  <si>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</si>
  <si>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</si>
  <si>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</si>
  <si>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</si>
  <si>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</si>
  <si>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</si>
  <si>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</si>
  <si>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</si>
  <si>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</si>
  <si>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</si>
  <si>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</si>
  <si>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</si>
  <si>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</si>
  <si>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</si>
  <si>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</si>
  <si>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</si>
  <si>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</si>
  <si>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</si>
  <si>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</si>
  <si>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</si>
  <si>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</si>
  <si>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</si>
  <si>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</si>
  <si>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</si>
  <si>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</si>
  <si>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</si>
  <si>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</si>
  <si>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</si>
  <si>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</si>
  <si>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</si>
  <si>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</si>
  <si>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</si>
  <si>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</si>
  <si>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</si>
  <si>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</si>
  <si>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</si>
  <si>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</si>
  <si>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</si>
  <si>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</si>
  <si>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</si>
  <si>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</si>
  <si>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</si>
  <si>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</si>
  <si>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</si>
  <si>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</si>
  <si>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</si>
  <si>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</si>
  <si>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</si>
  <si>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</si>
  <si>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</si>
  <si>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</si>
  <si>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</si>
  <si>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</si>
  <si>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</si>
  <si>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</si>
  <si>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</si>
  <si>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</si>
  <si>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</si>
  <si>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</si>
  <si>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</si>
  <si>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</si>
  <si>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</si>
  <si>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</si>
  <si>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</si>
  <si>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</si>
  <si>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</si>
  <si>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</si>
  <si>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</si>
  <si>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</si>
  <si>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</si>
  <si>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</si>
  <si>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</si>
  <si>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</si>
  <si>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</si>
  <si>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</si>
  <si>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</si>
  <si>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</si>
  <si>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</si>
  <si>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</si>
  <si>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</si>
  <si>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</si>
  <si>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</si>
  <si>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</si>
  <si>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</si>
  <si>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</si>
  <si>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</si>
  <si>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</si>
  <si>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</si>
  <si>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</si>
  <si>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</si>
  <si>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</si>
  <si>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</si>
  <si>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</si>
  <si>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</si>
  <si>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</si>
  <si>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</si>
  <si>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</si>
  <si>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</si>
  <si>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</si>
  <si>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</si>
  <si>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</si>
  <si>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</si>
  <si>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</si>
  <si>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</si>
  <si>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</si>
  <si>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</si>
  <si>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</si>
  <si>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</si>
  <si>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</si>
  <si>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</si>
  <si>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</si>
  <si>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</si>
  <si>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</si>
  <si>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</si>
  <si>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</si>
  <si>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</si>
  <si>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</si>
  <si>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</si>
  <si>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</si>
  <si>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</si>
  <si>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</si>
  <si>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</si>
  <si>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</si>
  <si>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</si>
  <si>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</si>
  <si>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</si>
  <si>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</si>
  <si>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</si>
  <si>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</si>
  <si>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</si>
  <si>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</si>
  <si>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</si>
  <si>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</si>
  <si>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</si>
  <si>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</si>
  <si>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</si>
  <si>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</si>
  <si>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</si>
  <si>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</si>
  <si>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</si>
  <si>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</si>
  <si>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</si>
  <si>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</si>
  <si>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</si>
  <si>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</si>
  <si>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</si>
  <si>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</si>
  <si>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</si>
  <si>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</si>
  <si>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</si>
  <si>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</si>
  <si>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</si>
  <si>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</si>
  <si>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</si>
  <si>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</si>
  <si>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</si>
  <si>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</si>
  <si>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</si>
  <si>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</si>
  <si>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</si>
  <si>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</si>
  <si>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</si>
  <si>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</si>
  <si>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</si>
  <si>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</si>
  <si>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</si>
  <si>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</si>
  <si>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</si>
  <si>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</si>
  <si>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</si>
  <si>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</si>
  <si>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</si>
  <si>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</si>
  <si>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</si>
  <si>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</si>
  <si>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</si>
  <si>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</si>
  <si>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</si>
  <si>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</si>
  <si>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</si>
  <si>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</si>
  <si>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</si>
  <si>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</si>
  <si>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</si>
  <si>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</si>
  <si>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</si>
  <si>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</si>
  <si>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</si>
  <si>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</si>
  <si>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</si>
  <si>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</si>
  <si>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</si>
  <si>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</si>
  <si>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</si>
  <si>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</si>
  <si>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</si>
  <si>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</si>
  <si>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</si>
  <si>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</si>
  <si>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</si>
  <si>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</si>
  <si>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</si>
  <si>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</si>
  <si>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</si>
  <si>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</si>
  <si>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</si>
  <si>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</si>
  <si>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</si>
  <si>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</si>
  <si>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</si>
  <si>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</si>
  <si>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</si>
  <si>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</si>
  <si>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</si>
  <si>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</si>
  <si>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</si>
  <si>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</si>
  <si>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</si>
  <si>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</si>
  <si>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</si>
  <si>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</si>
  <si>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</si>
  <si>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</si>
  <si>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</si>
  <si>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</si>
  <si>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</si>
  <si>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</si>
  <si>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</si>
  <si>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</si>
  <si>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</si>
  <si>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</si>
  <si>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</si>
  <si>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</si>
  <si>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</si>
  <si>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</si>
  <si>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</si>
  <si>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</si>
  <si>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</si>
  <si>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</si>
  <si>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</si>
  <si>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</si>
  <si>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</si>
  <si>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</si>
  <si>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</si>
  <si>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</si>
  <si>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</si>
  <si>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</si>
  <si>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</si>
  <si>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</si>
  <si>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</si>
  <si>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</si>
  <si>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</si>
  <si>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</si>
  <si>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</si>
  <si>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</si>
  <si>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</si>
  <si>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</si>
  <si>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</si>
  <si>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</si>
  <si>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</si>
  <si>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</si>
  <si>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</si>
  <si>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</si>
  <si>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</si>
  <si>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</si>
  <si>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</si>
  <si>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</si>
  <si>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</si>
  <si>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</si>
  <si>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</si>
  <si>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</si>
  <si>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</si>
  <si>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</si>
  <si>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</si>
  <si>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</si>
  <si>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</si>
  <si>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</si>
  <si>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</si>
  <si>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</si>
  <si>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</si>
  <si>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</si>
  <si>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</si>
  <si>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</si>
  <si>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</si>
  <si>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</si>
  <si>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</si>
  <si>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</si>
  <si>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</si>
  <si>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</si>
  <si>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</si>
  <si>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</si>
  <si>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</si>
  <si>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</si>
  <si>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</si>
  <si>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</si>
  <si>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</si>
  <si>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</si>
  <si>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</si>
  <si>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</si>
  <si>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</si>
  <si>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</si>
  <si>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</si>
  <si>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</si>
  <si>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</si>
  <si>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</si>
  <si>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</si>
  <si>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</si>
  <si>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</si>
  <si>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</si>
  <si>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</si>
  <si>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</si>
  <si>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</si>
  <si>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</si>
  <si>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</si>
  <si>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</si>
  <si>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</si>
  <si>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</si>
  <si>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</si>
  <si>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</si>
  <si>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</si>
  <si>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</si>
  <si>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</si>
  <si>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</si>
  <si>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</si>
  <si>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</si>
  <si>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</si>
  <si>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</si>
  <si>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</si>
  <si>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</si>
  <si>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</si>
  <si>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</si>
  <si>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</si>
  <si>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</si>
  <si>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</si>
  <si>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</si>
  <si>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</si>
  <si>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</si>
  <si>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</si>
  <si>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</si>
  <si>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</si>
  <si>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</si>
  <si>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</si>
  <si>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</si>
  <si>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</si>
  <si>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</si>
  <si>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</si>
  <si>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</si>
  <si>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</si>
  <si>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</si>
  <si>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</si>
  <si>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</si>
  <si>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</si>
  <si>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</si>
  <si>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</si>
  <si>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</si>
  <si>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</si>
  <si>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</si>
  <si>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</si>
  <si>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</si>
  <si>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</si>
  <si>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</si>
  <si>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</si>
  <si>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</si>
  <si>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</si>
  <si>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</si>
  <si>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</si>
  <si>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</si>
  <si>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</si>
  <si>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</si>
  <si>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</si>
  <si>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</si>
  <si>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</si>
  <si>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</si>
  <si>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</si>
  <si>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</si>
  <si>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</si>
  <si>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</si>
  <si>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</si>
  <si>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</si>
  <si>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</si>
  <si>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</si>
  <si>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</si>
  <si>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</si>
  <si>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</si>
  <si>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</si>
  <si>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</si>
  <si>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</si>
  <si>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</si>
  <si>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</si>
  <si>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</si>
  <si>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</si>
  <si>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</si>
  <si>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</si>
  <si>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</si>
  <si>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</si>
  <si>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</si>
  <si>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</si>
  <si>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</si>
  <si>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</si>
  <si>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</si>
  <si>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</si>
  <si>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</si>
  <si>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</si>
  <si>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</si>
  <si>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</si>
  <si>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</si>
  <si>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</si>
  <si>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</si>
  <si>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</si>
  <si>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</si>
  <si>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</si>
  <si>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</si>
  <si>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</si>
  <si>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</si>
  <si>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</si>
  <si>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</si>
  <si>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</si>
  <si>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</si>
  <si>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</si>
  <si>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</si>
  <si>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</si>
  <si>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</si>
  <si>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</si>
  <si>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</si>
  <si>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</si>
  <si>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</si>
  <si>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</si>
  <si>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</si>
  <si>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</si>
  <si>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</si>
  <si>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</si>
  <si>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</si>
  <si>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</si>
  <si>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</si>
  <si>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</si>
  <si>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</si>
  <si>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</si>
  <si>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</si>
  <si>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</si>
  <si>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</si>
  <si>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</si>
  <si>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</si>
  <si>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</si>
  <si>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</si>
  <si>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</si>
  <si>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</si>
  <si>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</si>
  <si>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</si>
  <si>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</si>
  <si>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</si>
  <si>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</si>
  <si>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</si>
  <si>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</si>
  <si>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</si>
  <si>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</si>
  <si>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</si>
  <si>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</si>
  <si>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</si>
  <si>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</si>
  <si>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</si>
  <si>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</si>
  <si>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</si>
  <si>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</si>
  <si>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</si>
  <si>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</si>
  <si>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</si>
  <si>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</si>
  <si>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</si>
  <si>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</si>
  <si>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</si>
  <si>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</si>
  <si>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</si>
  <si>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</si>
  <si>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</si>
  <si>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</si>
  <si>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</si>
  <si>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</si>
  <si>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</si>
  <si>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</si>
  <si>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</si>
  <si>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</si>
  <si>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</si>
  <si>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</si>
  <si>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</si>
  <si>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</si>
  <si>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</si>
  <si>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</si>
  <si>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</si>
  <si>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</si>
  <si>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</si>
  <si>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</si>
  <si>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</si>
  <si>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</si>
  <si>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</si>
  <si>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</si>
  <si>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</si>
  <si>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</si>
  <si>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</si>
  <si>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</si>
  <si>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</si>
  <si>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</si>
  <si>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</si>
  <si>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</si>
  <si>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</si>
  <si>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</si>
  <si>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</si>
  <si>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</si>
  <si>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</si>
  <si>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</si>
  <si>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</si>
  <si>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</si>
  <si>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</si>
  <si>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</si>
  <si>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</si>
  <si>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</si>
  <si>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</si>
  <si>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</si>
  <si>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</si>
  <si>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</si>
  <si>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</si>
  <si>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</si>
  <si>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</si>
  <si>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</si>
  <si>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</si>
  <si>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</si>
  <si>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</si>
  <si>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</si>
  <si>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</si>
  <si>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</si>
  <si>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</si>
  <si>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</si>
  <si>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</si>
  <si>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</si>
  <si>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</si>
  <si>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</si>
  <si>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</si>
  <si>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</si>
  <si>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</si>
  <si>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</si>
  <si>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</si>
  <si>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</si>
  <si>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</si>
  <si>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</si>
  <si>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</si>
  <si>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</si>
  <si>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</si>
  <si>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</si>
  <si>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</si>
  <si>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</si>
  <si>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</si>
  <si>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</si>
  <si>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</si>
  <si>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</si>
  <si>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</si>
  <si>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</si>
  <si>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</si>
  <si>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</si>
  <si>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</si>
  <si>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</si>
  <si>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</si>
  <si>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</si>
  <si>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</si>
  <si>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</si>
  <si>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</si>
  <si>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</si>
  <si>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</si>
  <si>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</si>
  <si>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</si>
  <si>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</si>
  <si>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</si>
  <si>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</si>
  <si>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</si>
  <si>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</si>
  <si>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</si>
  <si>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</si>
  <si>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</si>
  <si>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</si>
  <si>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</si>
  <si>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</si>
  <si>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</si>
  <si>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</si>
  <si>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</si>
  <si>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</si>
  <si>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</si>
  <si>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</si>
  <si>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</si>
  <si>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</si>
  <si>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</si>
  <si>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</si>
  <si>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</si>
  <si>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</si>
  <si>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</si>
  <si>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</si>
  <si>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</si>
  <si>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</si>
  <si>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</si>
  <si>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</si>
  <si>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</si>
  <si>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</si>
  <si>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</si>
  <si>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</si>
  <si>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</si>
  <si>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</si>
  <si>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</si>
  <si>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</si>
  <si>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</si>
  <si>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</si>
  <si>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</si>
  <si>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</si>
  <si>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</si>
  <si>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</si>
  <si>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</si>
  <si>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</si>
  <si>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</si>
  <si>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</si>
  <si>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</si>
  <si>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</si>
  <si>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</si>
  <si>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</si>
  <si>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</si>
  <si>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</si>
  <si>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</si>
  <si>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</si>
  <si>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</si>
  <si>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</si>
  <si>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</si>
  <si>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</si>
  <si>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</si>
  <si>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</si>
  <si>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</si>
  <si>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</si>
  <si>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</si>
  <si>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</si>
  <si>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</si>
  <si>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</si>
  <si>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</si>
  <si>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</si>
  <si>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</si>
  <si>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</si>
  <si>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</si>
  <si>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</si>
  <si>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</si>
  <si>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</si>
  <si>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</si>
  <si>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</si>
  <si>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</si>
  <si>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</si>
  <si>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</si>
  <si>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</si>
  <si>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</si>
  <si>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</si>
  <si>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</si>
  <si>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</si>
  <si>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</si>
  <si>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</si>
  <si>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</si>
  <si>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</si>
  <si>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</si>
  <si>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</si>
  <si>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</si>
  <si>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</si>
  <si>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</si>
  <si>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</si>
  <si>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</si>
  <si>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</si>
  <si>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</si>
  <si>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</si>
  <si>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</si>
  <si>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</si>
  <si>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</si>
  <si>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</si>
  <si>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</si>
  <si>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</si>
  <si>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</si>
  <si>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</si>
  <si>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</si>
  <si>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</si>
  <si>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</si>
  <si>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</si>
  <si>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</si>
  <si>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</si>
  <si>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</si>
  <si>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</si>
  <si>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</si>
  <si>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</si>
  <si>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</si>
  <si>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</si>
  <si>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</si>
  <si>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</si>
  <si>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</si>
  <si>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</si>
  <si>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</si>
  <si>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</si>
  <si>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</si>
  <si>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</si>
  <si>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</si>
  <si>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</si>
  <si>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</si>
  <si>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</si>
  <si>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</si>
  <si>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</si>
  <si>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</si>
  <si>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</si>
  <si>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</si>
  <si>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</si>
  <si>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</si>
  <si>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</si>
  <si>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</si>
  <si>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</si>
  <si>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</si>
  <si>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</si>
  <si>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</si>
  <si>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</si>
  <si>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</si>
  <si>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</si>
  <si>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</si>
  <si>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</si>
  <si>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</si>
  <si>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</si>
  <si>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</si>
  <si>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</si>
  <si>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</si>
  <si>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</si>
  <si>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</si>
  <si>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</si>
  <si>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</si>
  <si>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</si>
  <si>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</si>
  <si>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</si>
  <si>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</si>
  <si>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</si>
  <si>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</si>
  <si>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</si>
  <si>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</si>
  <si>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</si>
  <si>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</si>
  <si>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</si>
  <si>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</si>
  <si>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</si>
  <si>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</si>
  <si>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</si>
  <si>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</si>
  <si>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</si>
  <si>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</si>
  <si>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</si>
  <si>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</si>
  <si>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</si>
  <si>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</si>
  <si>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</si>
  <si>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</si>
  <si>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</si>
  <si>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</si>
  <si>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</si>
  <si>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</si>
  <si>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</si>
  <si>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</si>
  <si>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</si>
  <si>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</si>
  <si>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</si>
  <si>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</si>
  <si>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</si>
  <si>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</si>
  <si>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</si>
  <si>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</si>
  <si>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</si>
  <si>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</si>
  <si>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</si>
  <si>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</si>
  <si>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</si>
  <si>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</si>
  <si>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</si>
  <si>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</si>
  <si>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</si>
  <si>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</si>
  <si>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</si>
  <si>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</si>
  <si>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</si>
  <si>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</si>
  <si>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</si>
  <si>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</si>
  <si>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</si>
  <si>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</si>
  <si>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</si>
  <si>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</si>
  <si>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</si>
  <si>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</si>
  <si>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</si>
  <si>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</si>
  <si>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</si>
  <si>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</si>
  <si>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</si>
  <si>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</si>
  <si>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</si>
  <si>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</si>
  <si>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</si>
  <si>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</si>
  <si>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</si>
  <si>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</si>
  <si>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</si>
  <si>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</si>
  <si>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</si>
  <si>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</si>
  <si>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</si>
  <si>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</si>
  <si>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</si>
  <si>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</si>
  <si>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</si>
  <si>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</si>
  <si>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</si>
  <si>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</si>
  <si>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</si>
  <si>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</si>
  <si>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</si>
  <si>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</si>
  <si>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</si>
  <si>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</si>
  <si>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</si>
  <si>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</si>
  <si>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</si>
  <si>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</si>
  <si>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</si>
  <si>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</si>
  <si>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</si>
  <si>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</si>
  <si>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</si>
  <si>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</si>
  <si>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</si>
  <si>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</si>
  <si>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</si>
  <si>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</si>
  <si>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</si>
  <si>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</si>
  <si>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</si>
  <si>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</si>
  <si>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</si>
  <si>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</si>
  <si>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</si>
  <si>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</si>
  <si>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</si>
  <si>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</si>
  <si>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</si>
  <si>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</si>
  <si>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</si>
  <si>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</si>
  <si>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</si>
  <si>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</si>
  <si>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</si>
  <si>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</si>
  <si>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</si>
  <si>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</si>
  <si>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</si>
  <si>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</si>
  <si>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</si>
  <si>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</si>
  <si>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</si>
  <si>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</si>
  <si>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</si>
  <si>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</si>
  <si>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</si>
  <si>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</si>
  <si>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</si>
  <si>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</si>
  <si>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</si>
  <si>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</si>
  <si>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</si>
  <si>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</si>
  <si>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</si>
  <si>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</si>
  <si>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</si>
  <si>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</si>
  <si>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</si>
  <si>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</si>
  <si>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</si>
  <si>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</si>
  <si>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</si>
  <si>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</si>
  <si>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</si>
  <si>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</si>
  <si>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</si>
  <si>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</si>
  <si>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</si>
  <si>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</si>
  <si>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</si>
  <si>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</si>
  <si>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</si>
  <si>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</si>
  <si>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</si>
  <si>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</si>
  <si>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</si>
  <si>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</si>
  <si>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</si>
  <si>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</si>
  <si>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</si>
  <si>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</si>
  <si>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</si>
  <si>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</si>
  <si>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</si>
  <si>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</si>
  <si>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</si>
  <si>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</si>
  <si>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</si>
  <si>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</si>
  <si>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</si>
  <si>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</si>
  <si>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</si>
  <si>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</si>
  <si>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</si>
  <si>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</si>
  <si>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</si>
  <si>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</si>
  <si>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</si>
  <si>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</si>
  <si>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</si>
  <si>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</si>
  <si>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</si>
  <si>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</si>
  <si>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</si>
  <si>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</si>
  <si>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</si>
  <si>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</si>
  <si>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</si>
  <si>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</si>
  <si>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</si>
  <si>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</si>
  <si>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</si>
  <si>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</si>
  <si>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</si>
  <si>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</si>
  <si>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</si>
  <si>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</si>
  <si>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</si>
  <si>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</si>
  <si>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</si>
  <si>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</si>
  <si>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</si>
  <si>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</si>
  <si>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</si>
  <si>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</si>
  <si>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</si>
  <si>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</si>
  <si>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</si>
  <si>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</si>
  <si>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</si>
  <si>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</si>
  <si>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</si>
  <si>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</si>
  <si>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</si>
  <si>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</si>
  <si>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</si>
  <si>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</si>
  <si>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</si>
  <si>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</si>
  <si>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</si>
  <si>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</si>
  <si>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</si>
  <si>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</si>
  <si>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</si>
  <si>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</si>
  <si>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</si>
  <si>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</si>
  <si>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</si>
  <si>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</si>
  <si>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</si>
  <si>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</si>
  <si>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</si>
  <si>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</si>
  <si>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</si>
  <si>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</si>
  <si>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</si>
  <si>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</si>
  <si>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</si>
  <si>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</si>
  <si>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</si>
  <si>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</si>
  <si>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</si>
  <si>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</si>
  <si>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</si>
  <si>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</si>
  <si>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</si>
  <si>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</si>
  <si>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</si>
  <si>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</si>
  <si>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</si>
  <si>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</si>
  <si>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</si>
  <si>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</si>
  <si>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</si>
  <si>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</si>
  <si>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</si>
  <si>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</si>
  <si>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</si>
  <si>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</si>
  <si>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</si>
  <si>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</si>
  <si>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</si>
  <si>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</si>
  <si>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</si>
  <si>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</si>
  <si>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</si>
  <si>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</si>
  <si>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</si>
  <si>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</si>
  <si>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</si>
  <si>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</si>
  <si>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</si>
  <si>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</si>
  <si>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</si>
  <si>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</si>
  <si>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</si>
  <si>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</si>
  <si>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</si>
  <si>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</si>
  <si>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</si>
  <si>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</si>
  <si>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</si>
  <si>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</si>
  <si>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</si>
  <si>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</si>
  <si>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</si>
  <si>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</si>
  <si>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</si>
  <si>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</si>
  <si>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</si>
  <si>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</si>
  <si>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</si>
  <si>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</si>
  <si>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</si>
  <si>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</si>
  <si>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</si>
  <si>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</si>
  <si>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</si>
  <si>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</si>
  <si>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</si>
  <si>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</si>
  <si>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</si>
  <si>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</si>
  <si>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</si>
  <si>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</si>
  <si>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</si>
  <si>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</si>
  <si>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</si>
  <si>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</si>
  <si>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</si>
  <si>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</si>
  <si>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</si>
  <si>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</si>
  <si>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</si>
  <si>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</si>
  <si>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</si>
  <si>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</si>
  <si>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</si>
  <si>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</si>
  <si>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</si>
  <si>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</si>
  <si>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</si>
  <si>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</si>
  <si>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</si>
  <si>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</si>
  <si>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</si>
  <si>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</si>
  <si>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</si>
  <si>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</si>
  <si>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</si>
  <si>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</si>
  <si>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</si>
  <si>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</si>
  <si>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</si>
  <si>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</si>
  <si>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</si>
  <si>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</si>
  <si>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</si>
  <si>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</si>
  <si>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</si>
  <si>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</si>
  <si>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</si>
  <si>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</si>
  <si>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</si>
  <si>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</si>
  <si>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</si>
  <si>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</si>
  <si>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</si>
  <si>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</si>
  <si>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</si>
  <si>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</si>
  <si>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</si>
  <si>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</si>
  <si>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</si>
  <si>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</si>
  <si>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</si>
  <si>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</si>
  <si>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</si>
  <si>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</si>
  <si>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</si>
  <si>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</si>
  <si>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</si>
  <si>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</si>
  <si>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</si>
  <si>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</si>
  <si>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</si>
  <si>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</si>
  <si>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</si>
  <si>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</si>
  <si>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</si>
  <si>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</si>
  <si>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</si>
  <si>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</si>
  <si>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</si>
  <si>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</si>
  <si>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</si>
  <si>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</si>
  <si>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</si>
  <si>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</si>
  <si>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</si>
  <si>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</si>
  <si>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</si>
  <si>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</si>
  <si>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</si>
  <si>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</si>
  <si>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</si>
  <si>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</si>
  <si>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</si>
  <si>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</si>
  <si>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</si>
  <si>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</si>
  <si>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</si>
  <si>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</si>
  <si>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</si>
  <si>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</si>
  <si>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</si>
  <si>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</si>
  <si>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</si>
  <si>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</si>
  <si>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</si>
  <si>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</si>
  <si>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</si>
  <si>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</si>
  <si>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</si>
  <si>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</si>
  <si>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</si>
  <si>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</si>
  <si>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</si>
  <si>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</si>
  <si>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</si>
  <si>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</si>
  <si>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</si>
  <si>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</si>
  <si>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</si>
  <si>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</si>
  <si>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</si>
  <si>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</si>
  <si>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</si>
  <si>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</si>
  <si>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</si>
  <si>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</si>
  <si>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</si>
  <si>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</si>
  <si>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</si>
  <si>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</si>
  <si>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</si>
  <si>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</si>
  <si>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</si>
  <si>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</si>
  <si>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</si>
  <si>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</si>
  <si>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</si>
  <si>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</si>
  <si>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</si>
  <si>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</si>
  <si>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</si>
  <si>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</si>
  <si>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</si>
  <si>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</si>
  <si>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</si>
  <si>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</si>
  <si>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</si>
  <si>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</si>
  <si>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</si>
  <si>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</si>
  <si>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</si>
  <si>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</si>
  <si>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</si>
  <si>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</si>
  <si>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</si>
  <si>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</si>
  <si>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</si>
  <si>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</si>
  <si>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</si>
  <si>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</si>
  <si>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</si>
  <si>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</si>
  <si>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</si>
  <si>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</si>
  <si>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</si>
  <si>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</si>
  <si>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</si>
  <si>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</si>
  <si>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</si>
  <si>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</si>
  <si>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</si>
  <si>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</si>
  <si>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</si>
  <si>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</si>
  <si>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</si>
  <si>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</si>
  <si>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</si>
  <si>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</si>
  <si>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</si>
  <si>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</si>
  <si>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</si>
  <si>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</si>
  <si>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</si>
  <si>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</si>
  <si>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</si>
  <si>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</si>
  <si>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</si>
  <si>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</si>
  <si>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</si>
  <si>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</si>
  <si>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</si>
  <si>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</si>
  <si>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</si>
  <si>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</si>
  <si>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</si>
  <si>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</si>
  <si>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</si>
  <si>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</si>
  <si>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</si>
  <si>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</si>
  <si>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</si>
  <si>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</si>
  <si>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</si>
  <si>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</si>
  <si>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</si>
  <si>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</si>
  <si>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</si>
  <si>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</si>
  <si>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</si>
  <si>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</si>
  <si>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</si>
  <si>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</si>
  <si>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</si>
  <si>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</si>
  <si>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</si>
  <si>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</si>
  <si>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</si>
  <si>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</si>
  <si>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</si>
  <si>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</si>
  <si>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</si>
  <si>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</si>
  <si>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</si>
  <si>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</si>
  <si>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</si>
  <si>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</si>
  <si>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</si>
  <si>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</si>
  <si>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</si>
  <si>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</si>
  <si>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</si>
  <si>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</si>
  <si>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</si>
  <si>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</si>
  <si>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</si>
  <si>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</si>
  <si>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</si>
  <si>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</si>
  <si>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</si>
  <si>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</si>
  <si>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</si>
  <si>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</si>
  <si>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</si>
  <si>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</si>
  <si>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</si>
  <si>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</si>
  <si>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</si>
  <si>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</si>
  <si>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</si>
  <si>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</si>
  <si>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</si>
  <si>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</si>
  <si>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</si>
  <si>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</si>
  <si>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</si>
  <si>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</si>
  <si>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</si>
  <si>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</si>
  <si>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</si>
  <si>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</si>
  <si>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</si>
  <si>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</si>
  <si>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</si>
  <si>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</si>
  <si>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</si>
  <si>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</si>
  <si>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</si>
  <si>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</si>
  <si>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</si>
  <si>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</si>
  <si>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</si>
  <si>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</si>
  <si>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</si>
  <si>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</si>
  <si>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</si>
  <si>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</si>
  <si>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</si>
  <si>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</si>
  <si>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</si>
  <si>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</si>
  <si>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</si>
  <si>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</si>
  <si>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</si>
  <si>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</si>
  <si>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</si>
  <si>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</si>
  <si>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</si>
  <si>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</si>
  <si>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</si>
  <si>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</si>
  <si>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</si>
  <si>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</si>
  <si>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</si>
  <si>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</si>
  <si>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</si>
  <si>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</si>
  <si>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</si>
  <si>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</si>
  <si>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</si>
  <si>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</si>
  <si>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</si>
  <si>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</si>
  <si>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</si>
  <si>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</si>
  <si>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</si>
  <si>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</si>
  <si>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</si>
  <si>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</si>
  <si>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</si>
  <si>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</si>
  <si>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</si>
  <si>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</si>
  <si>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</si>
  <si>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</si>
  <si>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</si>
  <si>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</si>
  <si>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</si>
  <si>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</si>
  <si>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</si>
  <si>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</si>
  <si>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</si>
  <si>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</si>
  <si>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</si>
  <si>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</si>
  <si>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</si>
  <si>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</si>
  <si>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</si>
  <si>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</si>
  <si>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</si>
  <si>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</si>
  <si>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</si>
  <si>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</si>
  <si>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</si>
  <si>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</si>
  <si>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</si>
  <si>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</si>
  <si>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</si>
  <si>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</si>
  <si>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</si>
  <si>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</si>
  <si>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</si>
  <si>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</si>
  <si>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</si>
  <si>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</si>
  <si>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</si>
  <si>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</si>
  <si>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</si>
  <si>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</si>
  <si>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</si>
  <si>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</si>
  <si>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</si>
  <si>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</si>
  <si>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</si>
  <si>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</si>
  <si>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</si>
  <si>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</si>
  <si>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</si>
  <si>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</si>
  <si>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</si>
  <si>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</si>
  <si>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</si>
  <si>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</si>
  <si>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</si>
  <si>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</si>
  <si>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</si>
  <si>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</si>
  <si>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</si>
  <si>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</si>
  <si>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</si>
  <si>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</si>
  <si>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</si>
  <si>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</si>
  <si>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</si>
  <si>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</si>
  <si>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</si>
  <si>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</si>
  <si>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</si>
  <si>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</si>
  <si>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</si>
  <si>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</si>
  <si>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</si>
  <si>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</si>
  <si>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</si>
  <si>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</si>
  <si>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</si>
  <si>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</si>
  <si>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</si>
  <si>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</si>
  <si>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</si>
  <si>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</si>
  <si>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</si>
  <si>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</si>
  <si>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</si>
  <si>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</si>
  <si>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</si>
  <si>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</si>
  <si>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</si>
  <si>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</si>
  <si>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</si>
  <si>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</si>
  <si>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</si>
  <si>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</si>
  <si>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</si>
  <si>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</si>
  <si>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</si>
  <si>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</si>
  <si>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</si>
  <si>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</si>
  <si>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</si>
  <si>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</si>
  <si>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</si>
  <si>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</si>
  <si>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</si>
  <si>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</si>
  <si>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</si>
  <si>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</si>
  <si>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</si>
  <si>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</si>
  <si>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</si>
  <si>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</si>
  <si>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</si>
  <si>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</si>
  <si>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</si>
  <si>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</si>
  <si>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</si>
  <si>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</si>
  <si>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</si>
  <si>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</si>
  <si>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</si>
  <si>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</si>
  <si>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</si>
  <si>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</si>
  <si>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</si>
  <si>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</si>
  <si>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</si>
  <si>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</si>
  <si>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</si>
  <si>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</si>
  <si>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</si>
  <si>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</si>
  <si>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</si>
  <si>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</si>
  <si>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</si>
  <si>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</si>
  <si>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</si>
  <si>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</si>
  <si>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</si>
  <si>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</si>
  <si>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</si>
  <si>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</si>
  <si>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</si>
  <si>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</si>
  <si>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</si>
  <si>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</si>
  <si>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</si>
  <si>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</si>
  <si>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</si>
  <si>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</si>
  <si>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</si>
  <si>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</si>
  <si>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</si>
  <si>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</si>
  <si>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</si>
  <si>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</si>
  <si>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</si>
  <si>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</si>
  <si>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</si>
  <si>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</si>
  <si>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</si>
  <si>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</si>
  <si>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</si>
  <si>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</si>
  <si>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</si>
  <si>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</si>
  <si>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</si>
  <si>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</si>
  <si>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</si>
  <si>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</si>
  <si>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</si>
  <si>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</si>
  <si>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</si>
  <si>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</si>
  <si>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</si>
  <si>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</si>
  <si>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</si>
  <si>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</si>
  <si>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</si>
  <si>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</si>
  <si>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</si>
  <si>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</si>
  <si>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</si>
  <si>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</si>
  <si>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</si>
  <si>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</si>
  <si>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</si>
  <si>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</si>
  <si>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</si>
  <si>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</si>
  <si>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</si>
  <si>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</si>
  <si>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</si>
  <si>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</si>
  <si>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</si>
  <si>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</si>
  <si>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</si>
  <si>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</si>
  <si>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</si>
  <si>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</si>
  <si>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</si>
  <si>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</si>
  <si>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</si>
  <si>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</si>
  <si>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</si>
  <si>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</si>
  <si>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</si>
  <si>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</si>
  <si>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</si>
  <si>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</si>
  <si>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</si>
  <si>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</si>
  <si>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</si>
  <si>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</si>
  <si>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</si>
  <si>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</si>
  <si>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</si>
  <si>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</si>
  <si>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</si>
  <si>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</si>
  <si>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</si>
  <si>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</si>
  <si>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</si>
  <si>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</si>
  <si>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</si>
  <si>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</si>
  <si>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</si>
  <si>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</si>
  <si>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</si>
  <si>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</si>
  <si>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</si>
  <si>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</si>
  <si>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</si>
  <si>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</si>
  <si>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</si>
  <si>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</si>
  <si>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</si>
  <si>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</si>
  <si>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</si>
  <si>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</si>
  <si>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</si>
  <si>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</si>
  <si>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</si>
  <si>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</si>
  <si>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</si>
  <si>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</si>
  <si>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</si>
  <si>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</si>
  <si>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</si>
  <si>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</si>
  <si>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</si>
  <si>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</si>
  <si>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</si>
  <si>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</si>
  <si>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</si>
  <si>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</si>
  <si>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</si>
  <si>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</si>
  <si>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</si>
  <si>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</si>
  <si>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</si>
  <si>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</si>
  <si>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</si>
  <si>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</si>
  <si>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</si>
  <si>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</si>
  <si>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</si>
  <si>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</si>
  <si>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</si>
  <si>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</si>
  <si>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</si>
  <si>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</si>
  <si>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</si>
  <si>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</si>
  <si>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</si>
  <si>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</si>
  <si>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</si>
  <si>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</si>
  <si>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</si>
  <si>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</si>
  <si>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</si>
  <si>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</si>
  <si>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</si>
  <si>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</si>
  <si>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</si>
  <si>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</si>
  <si>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</si>
  <si>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</si>
  <si>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</si>
  <si>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</si>
  <si>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</si>
  <si>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</si>
  <si>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</si>
  <si>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</si>
  <si>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</si>
  <si>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</si>
  <si>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</si>
  <si>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</si>
  <si>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</si>
  <si>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</si>
  <si>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</si>
  <si>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</si>
  <si>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</si>
  <si>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</si>
  <si>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</si>
  <si>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</si>
  <si>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</si>
  <si>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</si>
  <si>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</si>
  <si>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</si>
  <si>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</si>
  <si>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</si>
  <si>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</si>
  <si>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</si>
  <si>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</si>
  <si>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</si>
  <si>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</si>
  <si>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</si>
  <si>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</si>
  <si>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</si>
  <si>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</si>
  <si>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</si>
  <si>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</si>
  <si>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</si>
  <si>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</si>
  <si>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</si>
  <si>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</si>
  <si>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</si>
  <si>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</si>
  <si>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</si>
  <si>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</si>
  <si>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</si>
  <si>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</si>
  <si>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</si>
  <si>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</si>
  <si>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</si>
  <si>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</si>
  <si>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</si>
  <si>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</si>
  <si>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</si>
  <si>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</si>
  <si>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</si>
  <si>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</si>
  <si>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</si>
  <si>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</si>
  <si>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</si>
  <si>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</si>
  <si>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</si>
  <si>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</si>
  <si>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</si>
  <si>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</si>
  <si>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</si>
  <si>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</si>
  <si>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</si>
  <si>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</si>
  <si>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</si>
  <si>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</si>
  <si>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</si>
  <si>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</si>
  <si>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</si>
  <si>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</si>
  <si>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</si>
  <si>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</si>
  <si>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</si>
  <si>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</si>
  <si>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</si>
  <si>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</si>
  <si>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</si>
  <si>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</si>
  <si>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</si>
  <si>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</si>
  <si>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</si>
  <si>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</si>
  <si>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</si>
  <si>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</si>
  <si>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</si>
  <si>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</si>
  <si>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</si>
  <si>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</si>
  <si>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</si>
  <si>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</si>
  <si>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</si>
  <si>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</si>
  <si>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</si>
  <si>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</si>
  <si>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</si>
  <si>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</si>
  <si>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</si>
  <si>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</si>
  <si>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</si>
  <si>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</si>
  <si>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</si>
  <si>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</si>
  <si>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</si>
  <si>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</si>
  <si>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</si>
  <si>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</si>
  <si>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</si>
  <si>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</si>
  <si>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</si>
  <si>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</si>
  <si>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</si>
  <si>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</si>
  <si>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</si>
  <si>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</si>
  <si>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</si>
  <si>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</si>
  <si>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</si>
  <si>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</si>
  <si>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</si>
  <si>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</si>
  <si>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</si>
  <si>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</si>
  <si>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</si>
  <si>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</si>
  <si>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</si>
  <si>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</si>
  <si>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</si>
  <si>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</si>
  <si>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</si>
  <si>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</si>
  <si>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</si>
  <si>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</si>
  <si>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</si>
  <si>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</si>
  <si>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</si>
  <si>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</si>
  <si>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</si>
  <si>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</si>
  <si>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</si>
  <si>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</si>
  <si>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</si>
  <si>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</si>
  <si>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</si>
  <si>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</si>
  <si>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</si>
  <si>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</si>
  <si>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</si>
  <si>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</si>
  <si>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</si>
  <si>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</si>
  <si>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</si>
  <si>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</si>
  <si>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</si>
  <si>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</si>
  <si>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</si>
  <si>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</si>
  <si>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</si>
  <si>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</si>
  <si>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</si>
  <si>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</si>
  <si>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</si>
  <si>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</si>
  <si>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</si>
  <si>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</si>
  <si>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</si>
  <si>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</si>
  <si>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</si>
  <si>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</si>
  <si>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</si>
  <si>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</si>
  <si>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</si>
  <si>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</si>
  <si>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</si>
  <si>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</si>
  <si>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</si>
  <si>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</si>
  <si>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</si>
  <si>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</si>
  <si>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</si>
  <si>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</si>
  <si>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</si>
  <si>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</si>
  <si>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</si>
  <si>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</si>
  <si>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</si>
  <si>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</si>
  <si>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</si>
  <si>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</si>
  <si>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</si>
  <si>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</si>
  <si>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</si>
  <si>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</si>
  <si>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</si>
  <si>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</si>
  <si>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</si>
  <si>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</si>
  <si>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</si>
  <si>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</si>
  <si>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</si>
  <si>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</si>
  <si>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</si>
  <si>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</si>
  <si>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</si>
  <si>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</si>
  <si>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</si>
  <si>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</si>
  <si>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</si>
  <si>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</si>
  <si>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</si>
  <si>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</si>
  <si>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</si>
  <si>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</si>
  <si>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</si>
  <si>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</si>
  <si>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</si>
  <si>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</si>
  <si>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</si>
  <si>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</si>
  <si>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</si>
  <si>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</si>
  <si>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</si>
  <si>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</si>
  <si>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</si>
  <si>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</si>
  <si>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</si>
  <si>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</si>
  <si>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</si>
  <si>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</si>
  <si>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</si>
  <si>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</si>
  <si>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</si>
  <si>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</si>
  <si>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</si>
  <si>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</si>
  <si>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</si>
  <si>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</si>
  <si>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</si>
  <si>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</si>
  <si>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</si>
  <si>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</si>
  <si>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</si>
  <si>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</si>
  <si>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</si>
  <si>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</si>
  <si>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</si>
  <si>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</si>
  <si>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</si>
  <si>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</si>
  <si>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</si>
  <si>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</si>
  <si>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</si>
  <si>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</si>
  <si>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</si>
  <si>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</si>
  <si>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</si>
  <si>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</si>
  <si>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</si>
  <si>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</si>
  <si>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</si>
  <si>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</si>
  <si>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</si>
  <si>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</si>
  <si>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</si>
  <si>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</si>
  <si>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</si>
  <si>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</si>
  <si>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</si>
  <si>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</si>
  <si>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</si>
  <si>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</si>
  <si>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</si>
  <si>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</si>
  <si>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</si>
  <si>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</si>
  <si>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</si>
  <si>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</si>
  <si>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</si>
  <si>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</si>
  <si>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</si>
  <si>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</si>
  <si>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</si>
  <si>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</si>
  <si>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</si>
  <si>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</si>
  <si>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</si>
  <si>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</si>
  <si>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</si>
  <si>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</si>
  <si>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</si>
  <si>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</si>
  <si>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</si>
  <si>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</si>
  <si>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</si>
  <si>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</si>
  <si>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</si>
  <si>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</si>
  <si>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</si>
  <si>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</si>
  <si>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</si>
  <si>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</si>
  <si>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</si>
  <si>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</si>
  <si>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</si>
  <si>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</si>
  <si>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</si>
  <si>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</si>
  <si>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</si>
  <si>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</si>
  <si>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</si>
  <si>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</si>
  <si>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</si>
  <si>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</si>
  <si>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</si>
  <si>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</si>
  <si>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</si>
  <si>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</si>
  <si>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</si>
  <si>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</si>
  <si>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</si>
  <si>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</si>
  <si>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</si>
  <si>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</si>
  <si>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</si>
  <si>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</si>
  <si>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</si>
  <si>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</si>
  <si>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</si>
  <si>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</si>
  <si>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</si>
  <si>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</si>
  <si>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</si>
  <si>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</si>
  <si>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</si>
  <si>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</si>
  <si>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</si>
  <si>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</si>
  <si>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</si>
  <si>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</si>
  <si>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</si>
  <si>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</si>
  <si>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</si>
  <si>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</si>
  <si>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</si>
  <si>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</si>
  <si>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</si>
  <si>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</si>
  <si>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</si>
  <si>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</si>
  <si>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</si>
  <si>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</si>
  <si>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</si>
  <si>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</si>
  <si>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</si>
  <si>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</si>
  <si>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</si>
  <si>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</si>
  <si>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</si>
  <si>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</si>
  <si>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</si>
  <si>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</si>
  <si>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</si>
  <si>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</si>
  <si>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</si>
  <si>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</si>
  <si>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</si>
  <si>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</si>
  <si>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</si>
  <si>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</si>
  <si>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</si>
  <si>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</si>
  <si>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</si>
  <si>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</si>
  <si>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</si>
  <si>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</si>
  <si>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</si>
  <si>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</si>
  <si>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</si>
  <si>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</si>
  <si>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</si>
  <si>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</si>
  <si>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</si>
  <si>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</si>
  <si>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</si>
  <si>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</si>
  <si>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</si>
  <si>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</si>
  <si>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</si>
  <si>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</si>
  <si>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</si>
  <si>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</si>
  <si>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</si>
  <si>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</si>
  <si>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</si>
  <si>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</si>
  <si>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</si>
  <si>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</si>
  <si>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</si>
  <si>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</si>
  <si>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</si>
  <si>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</si>
  <si>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</si>
  <si>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</si>
  <si>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</si>
  <si>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</si>
  <si>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</si>
  <si>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</si>
  <si>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</si>
  <si>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</si>
  <si>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</si>
  <si>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</si>
  <si>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</si>
  <si>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</si>
  <si>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</si>
  <si>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</si>
  <si>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</si>
  <si>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</si>
  <si>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</si>
  <si>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</si>
  <si>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</si>
  <si>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</si>
  <si>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</si>
  <si>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</si>
  <si>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</si>
  <si>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</si>
  <si>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</si>
  <si>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</si>
  <si>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</si>
  <si>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</si>
  <si>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</si>
  <si>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</si>
  <si>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</si>
  <si>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</si>
  <si>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</si>
  <si>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</si>
  <si>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</si>
  <si>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</si>
  <si>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</si>
  <si>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</si>
  <si>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</si>
  <si>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</si>
  <si>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</si>
  <si>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</si>
  <si>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</si>
  <si>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</si>
  <si>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</si>
  <si>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</si>
  <si>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</si>
  <si>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</si>
  <si>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</si>
  <si>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</si>
  <si>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</si>
  <si>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</si>
  <si>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</si>
  <si>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</si>
  <si>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</si>
  <si>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</si>
  <si>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</si>
  <si>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</si>
  <si>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</si>
  <si>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</si>
  <si>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</si>
  <si>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</si>
  <si>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</si>
  <si>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</si>
  <si>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</si>
  <si>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</si>
  <si>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</si>
  <si>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</si>
  <si>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</si>
  <si>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</si>
  <si>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</si>
  <si>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</si>
  <si>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</si>
  <si>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</si>
  <si>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</si>
  <si>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</si>
  <si>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</si>
  <si>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</si>
  <si>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</si>
  <si>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</si>
  <si>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</si>
  <si>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</si>
  <si>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</si>
  <si>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</si>
  <si>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</si>
  <si>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</si>
  <si>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</si>
  <si>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</si>
  <si>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</si>
  <si>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</si>
  <si>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</si>
  <si>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</si>
  <si>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</si>
  <si>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</si>
  <si>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</si>
  <si>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</si>
  <si>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</si>
  <si>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</si>
  <si>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</si>
  <si>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</si>
  <si>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</si>
  <si>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</si>
  <si>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</si>
  <si>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</si>
  <si>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</si>
  <si>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</si>
  <si>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</si>
  <si>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</si>
  <si>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</si>
  <si>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</si>
  <si>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</si>
  <si>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</si>
  <si>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</si>
  <si>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</si>
  <si>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</si>
  <si>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</si>
  <si>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</si>
  <si>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</si>
  <si>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</si>
  <si>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</si>
  <si>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</si>
  <si>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</si>
  <si>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</si>
  <si>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</si>
  <si>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</si>
  <si>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</si>
  <si>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</si>
  <si>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</si>
  <si>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</si>
  <si>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</si>
  <si>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</si>
  <si>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</si>
  <si>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</si>
  <si>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</si>
  <si>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</si>
  <si>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</si>
  <si>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</si>
  <si>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</si>
  <si>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</si>
  <si>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</si>
  <si>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</si>
  <si>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</si>
  <si>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</si>
  <si>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</si>
  <si>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</si>
  <si>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</si>
  <si>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</si>
  <si>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</si>
  <si>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</si>
  <si>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</si>
  <si>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</si>
  <si>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</si>
  <si>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</si>
  <si>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</si>
  <si>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</si>
  <si>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</si>
  <si>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</si>
  <si>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</si>
  <si>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</si>
  <si>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</si>
  <si>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</si>
  <si>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</si>
  <si>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</si>
  <si>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</si>
  <si>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</si>
  <si>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</si>
  <si>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</si>
  <si>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</si>
  <si>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</si>
  <si>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</si>
  <si>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</si>
  <si>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</si>
  <si>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</si>
  <si>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</si>
  <si>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</si>
  <si>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</si>
  <si>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</si>
  <si>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</si>
  <si>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</si>
  <si>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</si>
  <si>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</si>
  <si>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</si>
  <si>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</si>
  <si>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</si>
  <si>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</si>
  <si>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</si>
  <si>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</si>
  <si>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</si>
  <si>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</si>
  <si>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</si>
  <si>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</si>
  <si>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</si>
  <si>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</si>
  <si>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</si>
  <si>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</si>
  <si>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</si>
  <si>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</si>
  <si>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</si>
  <si>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</si>
  <si>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</si>
  <si>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</si>
  <si>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</si>
  <si>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</si>
  <si>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</si>
  <si>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</si>
  <si>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</si>
  <si>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</si>
  <si>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</si>
  <si>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</si>
  <si>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</si>
  <si>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</si>
  <si>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</si>
  <si>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</si>
  <si>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</si>
  <si>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</si>
  <si>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</si>
  <si>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</si>
  <si>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</si>
  <si>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</si>
  <si>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</si>
  <si>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</si>
  <si>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</si>
  <si>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</si>
  <si>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</si>
  <si>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</si>
  <si>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</si>
  <si>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</si>
  <si>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</si>
  <si>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</si>
  <si>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</si>
  <si>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</si>
  <si>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</si>
  <si>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</si>
  <si>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</si>
  <si>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</si>
  <si>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</si>
  <si>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</si>
  <si>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</si>
  <si>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</si>
  <si>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</si>
  <si>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</si>
  <si>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</si>
  <si>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</si>
  <si>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</si>
  <si>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</si>
  <si>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</si>
  <si>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</si>
  <si>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</si>
  <si>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</si>
  <si>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</si>
  <si>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</si>
  <si>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</si>
  <si>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</si>
  <si>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</si>
  <si>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</si>
  <si>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</si>
  <si>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</si>
  <si>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</si>
  <si>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</si>
  <si>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</si>
  <si>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</si>
  <si>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</si>
  <si>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</si>
  <si>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</si>
  <si>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</si>
  <si>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</si>
  <si>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</si>
  <si>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</si>
  <si>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</si>
  <si>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</si>
  <si>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</si>
  <si>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</si>
  <si>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</si>
  <si>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</si>
  <si>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</si>
  <si>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</si>
  <si>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</si>
  <si>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</si>
  <si>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</si>
  <si>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</si>
  <si>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</si>
  <si>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</si>
  <si>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</si>
  <si>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</si>
  <si>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</si>
  <si>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</si>
  <si>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</si>
  <si>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</si>
  <si>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</si>
  <si>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</si>
  <si>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</si>
  <si>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</si>
  <si>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</si>
  <si>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</si>
  <si>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</si>
  <si>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</si>
  <si>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</si>
  <si>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</si>
  <si>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</si>
  <si>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</si>
  <si>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</si>
  <si>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</si>
  <si>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</si>
  <si>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</si>
  <si>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</si>
  <si>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</si>
  <si>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</si>
  <si>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</si>
  <si>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</si>
  <si>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</si>
  <si>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</si>
  <si>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</si>
  <si>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</si>
  <si>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</si>
  <si>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</si>
  <si>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</si>
  <si>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</si>
  <si>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</si>
  <si>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</si>
  <si>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</si>
  <si>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</si>
  <si>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</si>
  <si>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</si>
  <si>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</si>
  <si>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</si>
  <si>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</si>
  <si>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</si>
  <si>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</si>
  <si>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</si>
  <si>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</si>
  <si>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</si>
  <si>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</si>
  <si>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</si>
  <si>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</si>
  <si>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</si>
  <si>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</si>
  <si>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</si>
  <si>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</si>
  <si>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</si>
  <si>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</si>
  <si>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</si>
  <si>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</si>
  <si>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</si>
  <si>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</si>
  <si>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</si>
  <si>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</si>
  <si>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</si>
  <si>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</si>
  <si>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</si>
  <si>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</si>
  <si>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</si>
  <si>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</si>
  <si>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</si>
  <si>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</si>
  <si>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</si>
  <si>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</si>
  <si>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</si>
  <si>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</si>
  <si>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</si>
  <si>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</si>
  <si>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</si>
  <si>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</si>
  <si>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</si>
  <si>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</si>
  <si>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</si>
  <si>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</si>
  <si>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</si>
  <si>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</si>
  <si>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</si>
  <si>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</si>
  <si>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</si>
  <si>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</si>
  <si>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</si>
  <si>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</si>
  <si>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</si>
  <si>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</si>
  <si>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</si>
  <si>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</si>
  <si>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</si>
  <si>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</si>
  <si>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</si>
  <si>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</si>
  <si>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</si>
  <si>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</si>
  <si>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</si>
  <si>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</si>
  <si>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</si>
  <si>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</si>
  <si>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</si>
  <si>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</si>
  <si>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</si>
  <si>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</si>
  <si>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</si>
  <si>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</si>
  <si>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</si>
  <si>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</si>
  <si>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</si>
  <si>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</si>
  <si>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</si>
  <si>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</si>
  <si>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</si>
  <si>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</si>
  <si>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</si>
  <si>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</si>
  <si>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</si>
  <si>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</si>
  <si>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</si>
  <si>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</si>
  <si>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</si>
  <si>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</si>
  <si>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</si>
  <si>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</si>
  <si>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</si>
  <si>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</si>
  <si>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</si>
  <si>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</si>
  <si>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</si>
  <si>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</si>
  <si>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</si>
  <si>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</si>
  <si>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</si>
  <si>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</si>
  <si>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</si>
  <si>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</si>
  <si>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</si>
  <si>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</si>
  <si>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</si>
  <si>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</si>
  <si>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</si>
  <si>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</si>
  <si>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</si>
  <si>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</si>
  <si>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</si>
  <si>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</si>
  <si>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</si>
  <si>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</si>
  <si>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</si>
  <si>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</si>
  <si>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</si>
  <si>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</si>
  <si>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</si>
  <si>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</si>
  <si>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</si>
  <si>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</si>
  <si>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</si>
  <si>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</si>
  <si>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</si>
  <si>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</si>
  <si>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</si>
  <si>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</si>
  <si>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</si>
  <si>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</si>
  <si>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</si>
  <si>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</si>
  <si>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</si>
  <si>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</si>
  <si>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</si>
  <si>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</si>
  <si>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</si>
  <si>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</si>
  <si>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</si>
  <si>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</si>
  <si>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</si>
  <si>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</si>
  <si>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</si>
  <si>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</si>
  <si>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</si>
  <si>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</si>
  <si>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</si>
  <si>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</si>
  <si>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</si>
  <si>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</si>
  <si>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</si>
  <si>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</si>
  <si>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</si>
  <si>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</si>
  <si>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</si>
  <si>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</si>
  <si>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</si>
  <si>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</si>
  <si>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</si>
  <si>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</si>
  <si>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</si>
  <si>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</si>
  <si>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</si>
  <si>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</si>
  <si>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</si>
  <si>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</si>
  <si>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</si>
  <si>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</si>
  <si>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</si>
  <si>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</si>
  <si>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</si>
  <si>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</si>
  <si>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</si>
  <si>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</si>
  <si>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</si>
  <si>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</si>
  <si>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</si>
  <si>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</si>
  <si>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</si>
  <si>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</si>
  <si>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</si>
  <si>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</si>
  <si>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</si>
  <si>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</si>
  <si>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</si>
  <si>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</si>
  <si>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</si>
  <si>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</si>
  <si>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</si>
  <si>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</si>
  <si>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</si>
  <si>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</si>
  <si>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</si>
  <si>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</si>
  <si>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</si>
  <si>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</si>
  <si>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</si>
  <si>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</si>
  <si>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</si>
  <si>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</si>
  <si>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</si>
  <si>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</si>
  <si>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</si>
  <si>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</si>
  <si>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</si>
  <si>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</si>
  <si>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</si>
  <si>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</si>
  <si>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</si>
  <si>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</si>
  <si>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</si>
  <si>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</si>
  <si>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</si>
  <si>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</si>
  <si>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</si>
  <si>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</si>
  <si>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</si>
  <si>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</si>
  <si>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</si>
  <si>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</si>
  <si>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</si>
  <si>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</si>
  <si>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</si>
  <si>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</si>
  <si>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</si>
  <si>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</si>
  <si>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</si>
  <si>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</si>
  <si>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</si>
  <si>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</si>
  <si>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</si>
  <si>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</si>
  <si>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</si>
  <si>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</si>
  <si>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</si>
  <si>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</si>
  <si>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</si>
  <si>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</si>
  <si>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</si>
  <si>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</si>
  <si>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</si>
  <si>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</si>
  <si>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</si>
  <si>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</si>
  <si>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</si>
  <si>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</si>
  <si>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</si>
  <si>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</si>
  <si>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</si>
  <si>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</si>
  <si>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</si>
  <si>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</si>
  <si>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</si>
  <si>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</si>
  <si>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</si>
  <si>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</si>
  <si>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</si>
  <si>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</si>
  <si>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</si>
  <si>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</si>
  <si>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</si>
  <si>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</si>
  <si>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</si>
  <si>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</si>
  <si>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</si>
  <si>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</si>
  <si>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</si>
  <si>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</si>
  <si>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</si>
  <si>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</si>
  <si>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</si>
  <si>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</si>
  <si>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</si>
  <si>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</si>
  <si>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</si>
  <si>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</si>
  <si>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</si>
  <si>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</si>
  <si>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</si>
  <si>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</si>
  <si>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</si>
  <si>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</si>
  <si>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</si>
  <si>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</si>
  <si>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</si>
  <si>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</si>
  <si>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</si>
  <si>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</si>
  <si>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</si>
  <si>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</si>
  <si>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</si>
  <si>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</si>
  <si>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</si>
  <si>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</si>
  <si>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</si>
  <si>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</si>
  <si>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</si>
  <si>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</si>
  <si>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</si>
  <si>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</si>
  <si>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</si>
  <si>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</si>
  <si>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</si>
  <si>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</si>
  <si>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</si>
  <si>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</si>
  <si>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</si>
  <si>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</si>
  <si>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</si>
  <si>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</si>
  <si>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</si>
  <si>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</si>
  <si>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</si>
  <si>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</si>
  <si>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</si>
  <si>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</si>
  <si>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</si>
  <si>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</si>
  <si>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</si>
  <si>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</si>
  <si>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</si>
  <si>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</si>
  <si>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</si>
  <si>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</si>
  <si>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</si>
  <si>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</si>
  <si>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</si>
  <si>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</si>
  <si>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</si>
  <si>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</si>
  <si>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</si>
  <si>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</si>
  <si>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</si>
  <si>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</si>
  <si>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</si>
  <si>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</si>
  <si>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</si>
  <si>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</si>
  <si>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</si>
  <si>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</si>
  <si>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</si>
  <si>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</si>
  <si>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</si>
  <si>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</si>
  <si>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</si>
  <si>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</si>
  <si>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</si>
  <si>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</si>
  <si>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</si>
  <si>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</si>
  <si>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</si>
  <si>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</si>
  <si>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</si>
  <si>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</si>
  <si>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</si>
  <si>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</si>
  <si>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</si>
  <si>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</si>
  <si>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</si>
  <si>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</si>
  <si>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</si>
  <si>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</si>
  <si>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</si>
  <si>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</si>
  <si>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</si>
  <si>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</si>
  <si>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</si>
  <si>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</si>
  <si>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</si>
  <si>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</si>
  <si>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</si>
  <si>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</si>
  <si>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</si>
  <si>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</si>
  <si>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</si>
  <si>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</si>
  <si>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</si>
  <si>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</si>
  <si>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</si>
  <si>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</si>
  <si>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</si>
  <si>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</si>
  <si>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</si>
  <si>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</si>
  <si>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</si>
  <si>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</si>
  <si>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</si>
  <si>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</si>
  <si>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</si>
  <si>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</si>
  <si>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</si>
  <si>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</si>
  <si>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</si>
  <si>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</si>
  <si>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</si>
  <si>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</si>
  <si>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</si>
  <si>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</si>
  <si>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</si>
  <si>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</si>
  <si>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</si>
  <si>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</si>
  <si>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</si>
  <si>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</si>
  <si>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</si>
  <si>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</si>
  <si>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</si>
  <si>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</si>
  <si>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</si>
  <si>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</si>
  <si>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</si>
  <si>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</si>
  <si>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</si>
  <si>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</si>
  <si>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</si>
  <si>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</si>
  <si>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</si>
  <si>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</si>
  <si>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</si>
  <si>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</si>
  <si>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</si>
  <si>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</si>
  <si>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</si>
  <si>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</si>
  <si>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</si>
  <si>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</si>
  <si>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</si>
  <si>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</si>
  <si>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</si>
  <si>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</si>
  <si>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</si>
  <si>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</si>
  <si>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</si>
  <si>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</si>
  <si>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</si>
  <si>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</si>
  <si>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</si>
  <si>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</si>
  <si>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</si>
  <si>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</si>
  <si>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</si>
  <si>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</si>
  <si>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</si>
  <si>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</si>
  <si>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</si>
  <si>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</si>
  <si>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</si>
  <si>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</si>
  <si>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</si>
  <si>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</si>
  <si>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</si>
  <si>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</si>
  <si>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</si>
  <si>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</si>
  <si>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</si>
  <si>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</si>
  <si>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</si>
  <si>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</si>
  <si>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</si>
  <si>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</si>
  <si>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</si>
  <si>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</si>
  <si>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</si>
  <si>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</si>
  <si>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</si>
  <si>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</si>
  <si>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</si>
  <si>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</si>
  <si>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</si>
  <si>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</si>
  <si>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</si>
  <si>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</si>
  <si>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</si>
  <si>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</si>
  <si>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</si>
  <si>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</si>
  <si>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</si>
  <si>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</si>
  <si>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</si>
  <si>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</si>
  <si>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</si>
  <si>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</si>
  <si>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</si>
  <si>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</si>
  <si>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</si>
  <si>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</si>
  <si>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</si>
  <si>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</si>
  <si>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</si>
  <si>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</si>
  <si>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</si>
  <si>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</si>
  <si>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</si>
  <si>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</si>
  <si>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</si>
  <si>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</si>
  <si>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</si>
  <si>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</si>
  <si>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</si>
  <si>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</si>
  <si>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</si>
  <si>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</si>
  <si>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</si>
  <si>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</si>
  <si>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</si>
  <si>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</si>
  <si>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</si>
  <si>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</si>
  <si>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</si>
  <si>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</si>
  <si>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</si>
  <si>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</si>
  <si>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</si>
  <si>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</si>
  <si>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</si>
  <si>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</si>
  <si>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</si>
  <si>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</si>
  <si>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</si>
  <si>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</si>
  <si>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</si>
  <si>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</si>
  <si>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</si>
  <si>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</si>
  <si>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</si>
  <si>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</si>
  <si>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</si>
  <si>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</si>
  <si>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</si>
  <si>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</si>
  <si>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</si>
  <si>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</si>
  <si>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</si>
  <si>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</si>
  <si>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</si>
  <si>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</si>
  <si>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</si>
  <si>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</si>
  <si>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</si>
  <si>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</si>
  <si>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</si>
  <si>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</si>
  <si>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</si>
  <si>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</si>
  <si>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</si>
  <si>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</si>
  <si>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</si>
  <si>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</si>
  <si>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</si>
  <si>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</si>
  <si>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</si>
  <si>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</si>
  <si>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</si>
  <si>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</si>
  <si>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</si>
  <si>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</si>
  <si>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</si>
  <si>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</si>
  <si>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</si>
  <si>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</si>
  <si>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</si>
  <si>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</si>
  <si>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</si>
  <si>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</si>
  <si>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</si>
  <si>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</si>
  <si>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</si>
  <si>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</si>
  <si>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</si>
  <si>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</si>
  <si>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</si>
  <si>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</si>
  <si>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</si>
  <si>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</si>
  <si>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</si>
  <si>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</si>
  <si>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</si>
  <si>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</si>
  <si>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</si>
  <si>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</si>
  <si>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</si>
  <si>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</si>
  <si>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</si>
  <si>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</si>
  <si>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</si>
  <si>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</si>
  <si>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</si>
  <si>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</si>
  <si>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</si>
  <si>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</si>
  <si>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</si>
  <si>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</si>
  <si>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</si>
  <si>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</si>
  <si>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</si>
  <si>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</si>
  <si>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</si>
  <si>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</si>
  <si>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</si>
  <si>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</si>
  <si>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</si>
  <si>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</si>
  <si>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</si>
  <si>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</si>
  <si>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</si>
  <si>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</si>
  <si>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</si>
  <si>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</si>
  <si>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</si>
  <si>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</si>
  <si>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</si>
  <si>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</si>
  <si>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</si>
  <si>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</si>
  <si>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</si>
  <si>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</si>
  <si>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</si>
  <si>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</si>
  <si>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</si>
  <si>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</si>
  <si>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</si>
  <si>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</si>
  <si>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</si>
  <si>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</si>
  <si>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</si>
  <si>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</si>
  <si>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</si>
  <si>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</si>
  <si>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</si>
  <si>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</si>
  <si>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</si>
  <si>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</si>
  <si>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</si>
  <si>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</si>
  <si>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</si>
  <si>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</si>
  <si>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</si>
  <si>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</si>
  <si>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</si>
  <si>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</si>
  <si>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</si>
  <si>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</si>
  <si>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</si>
  <si>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</si>
  <si>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</si>
  <si>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</si>
  <si>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</si>
  <si>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</si>
  <si>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</si>
  <si>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</si>
  <si>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</si>
  <si>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</si>
  <si>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</si>
  <si>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</si>
  <si>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</si>
  <si>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</si>
  <si>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</si>
  <si>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</si>
  <si>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</si>
  <si>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</si>
  <si>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</si>
  <si>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</si>
  <si>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</si>
  <si>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</si>
  <si>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</si>
  <si>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</si>
  <si>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</si>
  <si>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</si>
  <si>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</si>
  <si>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</si>
  <si>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</si>
  <si>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</si>
  <si>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</si>
  <si>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</si>
  <si>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</si>
  <si>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</si>
  <si>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</si>
  <si>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</si>
  <si>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</si>
  <si>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</si>
  <si>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</si>
  <si>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</si>
  <si>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</si>
  <si>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</si>
  <si>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</si>
  <si>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</si>
  <si>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</si>
  <si>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</si>
  <si>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</si>
  <si>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</si>
  <si>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</si>
  <si>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</si>
  <si>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</si>
  <si>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</si>
  <si>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</si>
  <si>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</si>
  <si>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</si>
  <si>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</si>
  <si>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</si>
  <si>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</si>
  <si>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</si>
  <si>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</si>
  <si>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</si>
  <si>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</si>
  <si>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</si>
  <si>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</si>
  <si>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</si>
  <si>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</si>
  <si>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</si>
  <si>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</si>
  <si>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</si>
  <si>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</si>
  <si>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</si>
  <si>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</si>
  <si>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</si>
  <si>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</si>
  <si>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</si>
  <si>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</si>
  <si>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</si>
  <si>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</si>
  <si>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</si>
  <si>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</si>
  <si>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</si>
  <si>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</si>
  <si>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</si>
  <si>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</si>
  <si>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</si>
  <si>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</si>
  <si>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</si>
  <si>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</si>
  <si>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</si>
  <si>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</si>
  <si>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</si>
  <si>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</si>
  <si>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</si>
  <si>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</si>
  <si>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</si>
  <si>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</si>
  <si>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</si>
  <si>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</si>
  <si>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</si>
  <si>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</si>
  <si>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</si>
  <si>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</si>
  <si>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</si>
  <si>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</si>
  <si>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</si>
  <si>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</si>
  <si>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</si>
  <si>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</si>
  <si>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</si>
  <si>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</si>
  <si>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</si>
  <si>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</si>
  <si>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</si>
  <si>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</si>
  <si>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</si>
  <si>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</si>
  <si>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</si>
  <si>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</si>
  <si>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</si>
  <si>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</si>
  <si>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</si>
  <si>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</si>
  <si>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</si>
  <si>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</si>
  <si>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</si>
  <si>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</si>
  <si>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</si>
  <si>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</si>
  <si>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</si>
  <si>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</si>
  <si>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</si>
  <si>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</si>
  <si>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</si>
  <si>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</si>
  <si>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</si>
  <si>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</si>
  <si>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</si>
  <si>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</si>
  <si>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</si>
  <si>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</si>
  <si>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</si>
  <si>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</si>
  <si>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</si>
  <si>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</si>
  <si>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</si>
  <si>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</si>
  <si>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</si>
  <si>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</si>
  <si>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</si>
  <si>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</si>
  <si>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</si>
  <si>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</si>
  <si>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</si>
  <si>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</si>
  <si>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</si>
  <si>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</si>
  <si>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</si>
  <si>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</si>
  <si>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</si>
  <si>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</si>
  <si>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</si>
  <si>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</si>
  <si>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</si>
  <si>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</si>
  <si>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</si>
  <si>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</si>
  <si>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</si>
  <si>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</si>
  <si>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</si>
  <si>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</si>
  <si>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</si>
  <si>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</si>
  <si>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</si>
  <si>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</si>
  <si>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</si>
  <si>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</si>
  <si>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</si>
  <si>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</si>
  <si>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</si>
  <si>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</si>
  <si>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</si>
  <si>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</si>
  <si>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</si>
  <si>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</si>
  <si>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</si>
  <si>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</si>
  <si>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</si>
  <si>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</si>
  <si>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</si>
  <si>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</si>
  <si>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</si>
  <si>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</si>
  <si>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</si>
  <si>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</si>
  <si>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</si>
  <si>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</si>
  <si>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</si>
  <si>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</si>
  <si>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</si>
  <si>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</si>
  <si>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</si>
  <si>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</si>
  <si>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</si>
  <si>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</si>
  <si>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</si>
  <si>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</si>
  <si>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</si>
  <si>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</si>
  <si>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</si>
  <si>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</si>
  <si>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</si>
  <si>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</si>
  <si>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</si>
  <si>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</si>
  <si>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</si>
  <si>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</si>
  <si>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</si>
  <si>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</si>
  <si>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</si>
  <si>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</si>
  <si>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</si>
  <si>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</si>
  <si>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</si>
  <si>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</si>
  <si>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</si>
  <si>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</si>
  <si>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</si>
  <si>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</si>
  <si>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</si>
  <si>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</si>
  <si>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</si>
  <si>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</si>
  <si>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</si>
  <si>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</si>
  <si>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</si>
  <si>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</si>
  <si>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</si>
  <si>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</si>
  <si>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</si>
  <si>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</si>
  <si>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</si>
  <si>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</si>
  <si>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</si>
  <si>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</si>
  <si>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</si>
  <si>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</si>
  <si>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</si>
  <si>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</si>
  <si>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</si>
  <si>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</si>
  <si>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</si>
  <si>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</si>
  <si>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</si>
  <si>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</si>
  <si>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</si>
  <si>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</si>
  <si>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</si>
  <si>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</si>
  <si>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</si>
  <si>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</si>
  <si>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</si>
  <si>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</si>
  <si>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</si>
  <si>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</si>
  <si>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</si>
  <si>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</si>
  <si>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</si>
  <si>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</si>
  <si>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</si>
  <si>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</si>
  <si>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</si>
  <si>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</si>
  <si>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</si>
  <si>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</si>
  <si>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</si>
  <si>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</si>
  <si>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</si>
  <si>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</si>
  <si>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</si>
  <si>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</si>
  <si>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</si>
  <si>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</si>
  <si>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</si>
  <si>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</si>
  <si>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</si>
  <si>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</si>
  <si>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</si>
  <si>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</si>
  <si>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</si>
  <si>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</si>
  <si>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</si>
  <si>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</si>
  <si>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</si>
  <si>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</si>
  <si>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</si>
  <si>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</si>
  <si>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</si>
  <si>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</si>
  <si>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</si>
  <si>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</si>
  <si>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</si>
  <si>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</si>
  <si>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</si>
  <si>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</si>
  <si>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</si>
  <si>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</si>
  <si>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</si>
  <si>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</si>
  <si>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</si>
  <si>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</si>
  <si>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</si>
  <si>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</si>
  <si>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</si>
  <si>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</si>
  <si>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</si>
  <si>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</si>
  <si>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</si>
  <si>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</si>
  <si>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</si>
  <si>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</si>
  <si>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</si>
  <si>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</si>
  <si>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</si>
  <si>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</si>
  <si>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</si>
  <si>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</si>
  <si>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</si>
  <si>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</si>
  <si>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</si>
  <si>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</si>
  <si>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</si>
  <si>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</si>
  <si>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</si>
  <si>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</si>
  <si>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</si>
  <si>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</si>
  <si>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</si>
  <si>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</si>
  <si>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</si>
  <si>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</si>
  <si>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</si>
  <si>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</si>
  <si>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</si>
  <si>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</si>
  <si>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</si>
  <si>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</si>
  <si>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</si>
  <si>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</si>
  <si>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</si>
  <si>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</si>
  <si>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</si>
  <si>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</si>
  <si>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</si>
  <si>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</si>
  <si>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</si>
  <si>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</si>
  <si>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</si>
  <si>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</si>
  <si>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</si>
  <si>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</si>
  <si>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</si>
  <si>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</si>
  <si>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</si>
  <si>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</si>
  <si>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</si>
  <si>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</si>
  <si>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</si>
  <si>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</si>
  <si>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</si>
  <si>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</si>
  <si>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</si>
  <si>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</si>
  <si>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</si>
  <si>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</si>
  <si>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</si>
  <si>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</si>
  <si>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</si>
  <si>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</si>
  <si>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</si>
  <si>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</si>
  <si>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</si>
  <si>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</si>
  <si>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</si>
  <si>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</si>
  <si>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</si>
  <si>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</si>
  <si>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</si>
  <si>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</si>
  <si>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</si>
  <si>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</si>
  <si>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</si>
  <si>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</si>
  <si>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</si>
  <si>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</si>
  <si>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</si>
  <si>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</si>
  <si>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</si>
  <si>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</si>
  <si>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</si>
  <si>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</si>
  <si>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</si>
  <si>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</si>
  <si>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</si>
  <si>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</si>
  <si>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</si>
  <si>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</si>
  <si>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</si>
  <si>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</si>
  <si>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</si>
  <si>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</si>
  <si>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</si>
  <si>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</si>
  <si>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</si>
  <si>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</si>
  <si>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</si>
  <si>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</si>
  <si>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</si>
  <si>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</si>
  <si>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</si>
  <si>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</si>
  <si>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</si>
  <si>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</si>
  <si>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</si>
  <si>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</si>
  <si>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</si>
  <si>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</si>
  <si>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</si>
  <si>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</si>
  <si>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</si>
  <si>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</si>
  <si>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</si>
  <si>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</si>
  <si>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</si>
  <si>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</si>
  <si>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</si>
  <si>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</si>
  <si>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</si>
  <si>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</si>
  <si>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</si>
  <si>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</si>
  <si>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</si>
  <si>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</si>
  <si>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</si>
  <si>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</si>
  <si>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</si>
  <si>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</si>
  <si>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</si>
  <si>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</si>
  <si>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</si>
  <si>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</si>
  <si>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</si>
  <si>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</si>
  <si>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</si>
  <si>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</si>
  <si>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</si>
  <si>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</si>
  <si>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</si>
  <si>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</si>
  <si>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</si>
  <si>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</si>
  <si>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</si>
  <si>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</si>
  <si>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</si>
  <si>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</si>
  <si>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</si>
  <si>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</si>
  <si>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</si>
  <si>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</si>
  <si>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</si>
  <si>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</si>
  <si>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</si>
  <si>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</si>
  <si>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</si>
  <si>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</si>
  <si>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</si>
  <si>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</si>
  <si>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</si>
  <si>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</si>
  <si>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</si>
  <si>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</si>
  <si>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</si>
  <si>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</si>
  <si>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</si>
  <si>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</si>
  <si>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</si>
  <si>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</si>
  <si>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</si>
  <si>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</si>
  <si>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</si>
  <si>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</si>
  <si>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</si>
  <si>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</si>
  <si>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</si>
  <si>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</si>
  <si>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</si>
  <si>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</si>
  <si>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</si>
  <si>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</si>
  <si>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</si>
  <si>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</si>
  <si>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</si>
  <si>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</si>
  <si>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</si>
  <si>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</si>
  <si>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</si>
  <si>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</si>
  <si>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</si>
  <si>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</si>
  <si>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</si>
  <si>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</si>
  <si>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</si>
  <si>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</si>
  <si>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</si>
  <si>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</si>
  <si>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</si>
  <si>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</si>
  <si>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</si>
  <si>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</si>
  <si>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</si>
  <si>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</si>
  <si>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</si>
  <si>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</si>
  <si>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</si>
  <si>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</si>
  <si>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</si>
  <si>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</si>
  <si>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</si>
  <si>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</si>
  <si>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</si>
  <si>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</si>
  <si>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</si>
  <si>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</si>
  <si>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</si>
  <si>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</si>
  <si>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</si>
  <si>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</si>
  <si>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</si>
  <si>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</si>
  <si>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</si>
  <si>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</si>
  <si>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</si>
  <si>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</si>
  <si>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</si>
  <si>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</si>
  <si>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</si>
  <si>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</si>
  <si>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</si>
  <si>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</si>
  <si>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</si>
  <si>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</si>
  <si>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</si>
  <si>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</si>
  <si>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</si>
  <si>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</si>
  <si>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</si>
  <si>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</si>
  <si>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</si>
  <si>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</si>
  <si>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</si>
  <si>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</si>
  <si>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</si>
  <si>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</si>
  <si>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</si>
  <si>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</si>
  <si>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</si>
  <si>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</si>
  <si>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</si>
  <si>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</si>
  <si>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</si>
  <si>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</si>
  <si>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</si>
  <si>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</si>
  <si>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</si>
  <si>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</si>
  <si>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</si>
  <si>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</si>
  <si>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</si>
  <si>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</si>
  <si>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</si>
  <si>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</si>
  <si>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</si>
  <si>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</si>
  <si>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</si>
  <si>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</si>
  <si>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</si>
  <si>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</si>
  <si>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</si>
  <si>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</si>
  <si>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</si>
  <si>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</si>
  <si>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</si>
  <si>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</si>
  <si>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</si>
  <si>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</si>
  <si>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</si>
  <si>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</si>
  <si>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</si>
  <si>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</si>
  <si>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</si>
  <si>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</si>
  <si>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</si>
  <si>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</si>
  <si>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</si>
  <si>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</si>
  <si>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</si>
  <si>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</si>
  <si>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</si>
  <si>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</si>
  <si>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</si>
  <si>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</si>
  <si>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</si>
  <si>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</si>
  <si>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</si>
  <si>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</si>
  <si>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</si>
  <si>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</si>
  <si>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</si>
  <si>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</si>
  <si>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</si>
  <si>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</si>
  <si>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</si>
  <si>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</si>
  <si>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</si>
  <si>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</si>
  <si>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</si>
  <si>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</si>
  <si>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</si>
  <si>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</si>
  <si>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</si>
  <si>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</si>
  <si>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</si>
  <si>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</si>
  <si>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</si>
  <si>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</si>
  <si>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</si>
  <si>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</si>
  <si>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</si>
  <si>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</si>
  <si>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</si>
  <si>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</si>
  <si>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</si>
  <si>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</si>
  <si>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</si>
  <si>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</si>
  <si>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</si>
  <si>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</si>
  <si>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</si>
  <si>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</si>
  <si>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</si>
  <si>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</si>
  <si>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</si>
  <si>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</si>
  <si>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</si>
  <si>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</si>
  <si>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</si>
  <si>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</si>
  <si>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</si>
  <si>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</si>
  <si>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</si>
  <si>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</si>
  <si>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</si>
  <si>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</si>
  <si>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</si>
  <si>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</si>
  <si>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</si>
  <si>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</si>
  <si>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</si>
  <si>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</si>
  <si>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</si>
  <si>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</si>
  <si>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</si>
  <si>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</si>
  <si>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</si>
  <si>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</si>
  <si>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</si>
  <si>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</si>
  <si>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</si>
  <si>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</si>
  <si>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</si>
  <si>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</si>
  <si>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</si>
  <si>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</si>
  <si>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</si>
  <si>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</si>
  <si>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</si>
  <si>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</si>
  <si>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</si>
  <si>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</si>
  <si>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</si>
  <si>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</si>
  <si>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</si>
  <si>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</si>
  <si>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</si>
  <si>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</si>
  <si>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</si>
  <si>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</si>
  <si>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</si>
  <si>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</si>
  <si>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</si>
  <si>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</si>
  <si>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</si>
  <si>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</si>
  <si>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</si>
  <si>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</si>
  <si>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</si>
  <si>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</si>
  <si>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</si>
  <si>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</si>
  <si>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</si>
  <si>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</si>
  <si>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</si>
  <si>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</si>
  <si>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</si>
  <si>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</si>
  <si>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</si>
  <si>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</si>
  <si>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</si>
  <si>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</si>
  <si>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</si>
  <si>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</si>
  <si>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</si>
  <si>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</si>
  <si>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</si>
  <si>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</si>
  <si>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</si>
  <si>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</si>
  <si>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</si>
  <si>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</si>
  <si>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</si>
  <si>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</si>
  <si>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</si>
  <si>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</si>
  <si>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</si>
  <si>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</si>
  <si>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</si>
  <si>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</si>
  <si>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</si>
  <si>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</si>
  <si>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</si>
  <si>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</si>
  <si>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</si>
  <si>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</si>
  <si>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</si>
  <si>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</si>
  <si>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</si>
  <si>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</si>
  <si>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</si>
  <si>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</si>
  <si>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</si>
  <si>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</si>
  <si>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</si>
  <si>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</si>
  <si>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</si>
  <si>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</si>
  <si>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</si>
  <si>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</si>
  <si>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</si>
  <si>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</si>
  <si>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</si>
  <si>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</si>
  <si>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</si>
  <si>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</si>
  <si>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</si>
  <si>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</si>
  <si>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</si>
  <si>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</si>
  <si>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</si>
  <si>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</si>
  <si>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</si>
  <si>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</si>
  <si>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</si>
  <si>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</si>
  <si>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</si>
  <si>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</si>
  <si>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</si>
  <si>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</si>
  <si>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</si>
  <si>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</si>
  <si>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</si>
  <si>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</si>
  <si>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</si>
  <si>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</si>
  <si>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</si>
  <si>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</si>
  <si>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</si>
  <si>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</si>
  <si>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</si>
  <si>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</si>
  <si>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</si>
  <si>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</si>
  <si>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</si>
  <si>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</si>
  <si>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</si>
  <si>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</si>
  <si>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</si>
  <si>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</si>
  <si>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</si>
  <si>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</si>
  <si>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</si>
  <si>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</si>
  <si>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</si>
  <si>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</si>
  <si>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</si>
  <si>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</si>
  <si>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</si>
  <si>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</si>
  <si>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</si>
  <si>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</si>
  <si>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</si>
  <si>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</si>
  <si>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</si>
  <si>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</si>
  <si>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</si>
  <si>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</si>
  <si>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</si>
  <si>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</si>
  <si>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</si>
  <si>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</si>
  <si>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</si>
  <si>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</si>
  <si>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</si>
  <si>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</si>
  <si>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</si>
  <si>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</si>
  <si>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</si>
  <si>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</si>
  <si>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</si>
  <si>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</si>
  <si>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</si>
  <si>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</si>
  <si>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</si>
  <si>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</si>
  <si>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</si>
  <si>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</si>
  <si>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</si>
  <si>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</si>
  <si>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</si>
  <si>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</si>
  <si>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</si>
  <si>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</si>
  <si>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</si>
  <si>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</si>
  <si>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</si>
  <si>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</si>
  <si>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</si>
  <si>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</si>
  <si>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</si>
  <si>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</si>
  <si>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</si>
  <si>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</si>
  <si>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</si>
  <si>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</si>
  <si>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</si>
  <si>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</si>
  <si>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</si>
  <si>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</si>
  <si>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</si>
  <si>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</si>
  <si>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</si>
  <si>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</si>
  <si>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</si>
  <si>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</si>
  <si>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</si>
  <si>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</si>
  <si>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</si>
  <si>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</si>
  <si>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</si>
  <si>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</si>
  <si>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</si>
  <si>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</si>
  <si>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</si>
  <si>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</si>
  <si>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</si>
  <si>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</si>
  <si>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</si>
  <si>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</si>
  <si>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</si>
  <si>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</si>
  <si>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</si>
  <si>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</si>
  <si>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</si>
  <si>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</si>
  <si>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</si>
  <si>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</si>
  <si>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</si>
  <si>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</si>
  <si>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</si>
  <si>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</si>
  <si>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</si>
  <si>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</si>
  <si>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</si>
  <si>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</si>
  <si>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</si>
  <si>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</si>
  <si>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</si>
  <si>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</si>
  <si>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</si>
  <si>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</si>
  <si>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</si>
  <si>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</si>
  <si>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</si>
  <si>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</si>
  <si>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</si>
  <si>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</si>
  <si>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</si>
  <si>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</si>
  <si>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</si>
  <si>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</si>
  <si>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</si>
  <si>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</si>
  <si>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</si>
  <si>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</si>
  <si>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</si>
  <si>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</si>
  <si>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</si>
  <si>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</si>
  <si>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</si>
  <si>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</si>
  <si>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</si>
  <si>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</si>
  <si>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</si>
  <si>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</si>
  <si>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</si>
  <si>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</si>
  <si>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</si>
  <si>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</si>
  <si>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</si>
  <si>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</si>
  <si>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</si>
  <si>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</si>
  <si>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</si>
  <si>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</si>
  <si>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</si>
  <si>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</si>
  <si>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</si>
  <si>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</si>
  <si>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</si>
  <si>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</si>
  <si>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</si>
  <si>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</si>
  <si>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</si>
  <si>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</si>
  <si>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</si>
  <si>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</si>
  <si>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</si>
  <si>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</si>
  <si>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</si>
  <si>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</si>
  <si>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</si>
  <si>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</si>
  <si>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</si>
  <si>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</si>
  <si>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</si>
  <si>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</si>
  <si>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</si>
  <si>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</si>
  <si>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</si>
  <si>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</si>
  <si>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</si>
  <si>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</si>
  <si>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</si>
  <si>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</si>
  <si>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</si>
  <si>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</si>
  <si>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</si>
  <si>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</si>
  <si>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</si>
  <si>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</si>
  <si>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</si>
  <si>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</si>
  <si>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</si>
  <si>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</si>
  <si>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</si>
  <si>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</si>
  <si>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</si>
  <si>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</si>
  <si>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</si>
  <si>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</si>
  <si>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</si>
  <si>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</si>
  <si>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</si>
  <si>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</si>
  <si>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</si>
  <si>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</si>
  <si>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</si>
  <si>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</si>
  <si>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</si>
  <si>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</si>
  <si>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</si>
  <si>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</si>
  <si>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</si>
  <si>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</si>
  <si>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</si>
  <si>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</si>
  <si>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</si>
  <si>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</si>
  <si>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</si>
  <si>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</si>
  <si>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</si>
  <si>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</si>
  <si>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</si>
  <si>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</si>
  <si>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</si>
  <si>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</si>
  <si>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</si>
  <si>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</si>
  <si>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</si>
  <si>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</si>
  <si>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</si>
  <si>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</si>
  <si>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</si>
  <si>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</si>
  <si>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</si>
  <si>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</si>
  <si>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</si>
  <si>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</si>
  <si>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</si>
  <si>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</si>
  <si>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</si>
  <si>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</si>
  <si>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</si>
  <si>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</si>
  <si>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</si>
  <si>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</si>
  <si>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</si>
  <si>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</si>
  <si>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</si>
  <si>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</si>
  <si>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</si>
  <si>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</si>
  <si>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</si>
  <si>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</si>
  <si>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</si>
  <si>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</si>
  <si>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</si>
  <si>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</si>
  <si>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</si>
  <si>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</si>
  <si>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</si>
  <si>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</si>
  <si>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</si>
  <si>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</si>
  <si>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</si>
  <si>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</si>
  <si>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</si>
  <si>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</si>
  <si>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</si>
  <si>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</si>
  <si>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</si>
  <si>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</si>
  <si>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</si>
  <si>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</si>
  <si>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</si>
  <si>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</si>
  <si>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</si>
  <si>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</si>
  <si>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</si>
  <si>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</si>
  <si>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</si>
  <si>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</si>
  <si>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</si>
  <si>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</si>
  <si>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</si>
  <si>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</si>
  <si>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</si>
  <si>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</si>
  <si>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</si>
  <si>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</si>
  <si>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</si>
  <si>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</si>
  <si>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</si>
  <si>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</si>
  <si>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</si>
  <si>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</si>
  <si>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</si>
  <si>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</si>
  <si>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</si>
  <si>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</si>
  <si>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</si>
  <si>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</si>
  <si>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</si>
  <si>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</si>
  <si>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</si>
  <si>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</si>
  <si>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</si>
  <si>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</si>
  <si>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</si>
  <si>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</si>
  <si>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</si>
  <si>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</si>
  <si>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</si>
  <si>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</si>
  <si>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</si>
  <si>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</si>
  <si>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</si>
  <si>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</si>
  <si>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</si>
  <si>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</si>
  <si>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</si>
  <si>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</si>
  <si>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</si>
  <si>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</si>
  <si>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</si>
  <si>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</si>
  <si>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</si>
  <si>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</si>
  <si>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</si>
  <si>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</si>
  <si>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</si>
  <si>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</si>
  <si>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</si>
  <si>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</si>
  <si>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</si>
  <si>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</si>
  <si>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</si>
  <si>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</si>
  <si>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</si>
  <si>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</si>
  <si>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</si>
  <si>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</si>
  <si>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</si>
  <si>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</si>
  <si>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</si>
  <si>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</si>
  <si>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</si>
  <si>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</si>
  <si>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</si>
  <si>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</si>
  <si>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</si>
  <si>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</si>
  <si>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</si>
  <si>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</si>
  <si>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</si>
  <si>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</si>
  <si>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</si>
  <si>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</si>
  <si>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</si>
  <si>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</si>
  <si>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</si>
  <si>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</si>
  <si>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</si>
  <si>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</si>
  <si>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</si>
  <si>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</si>
  <si>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</si>
  <si>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</si>
  <si>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</si>
  <si>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</si>
  <si>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</si>
  <si>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</si>
  <si>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</si>
  <si>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</si>
  <si>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</si>
  <si>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</si>
  <si>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</si>
  <si>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</si>
  <si>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</si>
  <si>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</si>
  <si>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</si>
  <si>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</si>
  <si>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</si>
  <si>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</si>
  <si>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</si>
  <si>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</si>
  <si>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</si>
  <si>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</si>
  <si>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</si>
  <si>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</si>
  <si>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</si>
  <si>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</si>
  <si>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</si>
  <si>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</si>
  <si>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</si>
  <si>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</si>
  <si>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</si>
  <si>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</si>
  <si>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</si>
  <si>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</si>
  <si>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</si>
  <si>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</si>
  <si>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</si>
  <si>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</si>
  <si>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</si>
  <si>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</si>
  <si>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</si>
  <si>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</si>
  <si>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</si>
  <si>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</si>
  <si>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</si>
  <si>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</si>
  <si>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</si>
  <si>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</si>
  <si>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</si>
  <si>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</si>
  <si>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</si>
  <si>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</si>
  <si>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</si>
  <si>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</si>
  <si>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</si>
  <si>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</si>
  <si>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</si>
  <si>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</si>
  <si>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</si>
  <si>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</si>
  <si>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</si>
  <si>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</si>
  <si>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</si>
  <si>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</si>
  <si>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</si>
  <si>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</si>
  <si>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</si>
  <si>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</si>
  <si>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</si>
  <si>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</si>
  <si>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</si>
  <si>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</si>
  <si>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</si>
  <si>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</si>
  <si>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</si>
  <si>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</si>
  <si>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</si>
  <si>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</si>
  <si>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</si>
  <si>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</si>
  <si>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</si>
  <si>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</si>
  <si>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</si>
  <si>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</si>
  <si>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</si>
  <si>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</si>
  <si>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</si>
  <si>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</si>
  <si>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</si>
  <si>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</si>
  <si>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</si>
  <si>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</si>
  <si>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</si>
  <si>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</si>
  <si>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</si>
  <si>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</si>
  <si>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</si>
  <si>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</si>
  <si>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</si>
  <si>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</si>
  <si>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</si>
  <si>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</si>
  <si>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</si>
  <si>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</si>
  <si>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</si>
  <si>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</si>
  <si>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</si>
  <si>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</si>
  <si>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</si>
  <si>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</si>
  <si>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</si>
  <si>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</si>
  <si>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</si>
  <si>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</si>
  <si>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</si>
  <si>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</si>
  <si>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</si>
  <si>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</si>
  <si>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</si>
  <si>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</si>
  <si>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</si>
  <si>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</si>
  <si>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</si>
  <si>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</si>
  <si>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</si>
  <si>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</si>
  <si>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</si>
  <si>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</si>
  <si>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</si>
  <si>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</si>
  <si>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</si>
  <si>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</si>
  <si>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</si>
  <si>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</si>
  <si>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</si>
  <si>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</si>
  <si>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</si>
  <si>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</si>
  <si>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</si>
  <si>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</si>
  <si>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</si>
  <si>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</si>
  <si>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</si>
  <si>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</si>
  <si>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</si>
  <si>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</si>
  <si>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</si>
  <si>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</si>
  <si>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</si>
  <si>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</si>
  <si>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</si>
  <si>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</si>
  <si>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</si>
  <si>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</si>
  <si>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</si>
  <si>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</si>
  <si>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</si>
  <si>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</si>
  <si>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</si>
  <si>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</si>
  <si>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</si>
  <si>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</si>
  <si>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</si>
  <si>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</si>
  <si>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</si>
  <si>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</si>
  <si>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</si>
  <si>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</si>
  <si>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</si>
  <si>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</si>
  <si>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</si>
  <si>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</si>
  <si>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</si>
  <si>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</si>
  <si>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</si>
  <si>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</si>
  <si>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</si>
  <si>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</si>
  <si>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</si>
  <si>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</si>
  <si>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</si>
  <si>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</si>
  <si>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</si>
  <si>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</si>
  <si>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</si>
  <si>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</si>
  <si>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</si>
  <si>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</si>
  <si>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</si>
  <si>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</si>
  <si>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</si>
  <si>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</si>
  <si>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</si>
  <si>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</si>
  <si>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</si>
  <si>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</si>
  <si>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</si>
  <si>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</si>
  <si>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</si>
  <si>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</si>
  <si>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</si>
  <si>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</si>
  <si>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</si>
  <si>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</si>
  <si>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</si>
  <si>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</si>
  <si>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</si>
  <si>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</si>
  <si>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</si>
  <si>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</si>
  <si>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</si>
  <si>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</si>
  <si>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</si>
  <si>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</si>
  <si>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</si>
  <si>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</si>
  <si>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</si>
  <si>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</si>
  <si>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</si>
  <si>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</si>
  <si>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</si>
  <si>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</si>
  <si>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</si>
  <si>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</si>
  <si>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</si>
  <si>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</si>
  <si>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</si>
  <si>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</si>
  <si>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</si>
  <si>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</si>
  <si>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</si>
  <si>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</si>
  <si>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</si>
  <si>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</si>
  <si>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</si>
  <si>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</si>
  <si>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</si>
  <si>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</si>
  <si>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</si>
  <si>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</si>
  <si>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</si>
  <si>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</si>
  <si>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</si>
  <si>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</si>
  <si>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</si>
  <si>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</si>
  <si>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</si>
  <si>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</si>
  <si>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</si>
  <si>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</si>
  <si>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</si>
  <si>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</si>
  <si>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</si>
  <si>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</si>
  <si>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</si>
  <si>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</si>
  <si>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</si>
  <si>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</si>
  <si>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</si>
  <si>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</si>
  <si>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</si>
  <si>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</si>
  <si>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</si>
  <si>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</si>
  <si>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</si>
  <si>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</si>
  <si>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</si>
  <si>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</si>
  <si>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</si>
  <si>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</si>
  <si>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</si>
  <si>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</si>
  <si>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</si>
  <si>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</si>
  <si>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</si>
  <si>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</si>
  <si>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</si>
  <si>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</si>
  <si>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</si>
  <si>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</si>
  <si>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</si>
  <si>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</si>
  <si>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</si>
  <si>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</si>
  <si>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</si>
  <si>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</si>
  <si>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</si>
  <si>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</si>
  <si>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</si>
  <si>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</si>
  <si>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</si>
  <si>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</si>
  <si>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</si>
  <si>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</si>
  <si>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</si>
  <si>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</si>
  <si>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</si>
  <si>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</si>
  <si>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</si>
  <si>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</si>
  <si>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</si>
  <si>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</si>
  <si>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</si>
  <si>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</si>
  <si>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</si>
  <si>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</si>
  <si>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</si>
  <si>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</si>
  <si>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</si>
  <si>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</si>
  <si>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</si>
  <si>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</si>
  <si>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</si>
  <si>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</si>
  <si>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</si>
  <si>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</si>
  <si>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</si>
  <si>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</si>
  <si>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</si>
  <si>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</si>
  <si>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</si>
  <si>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</si>
  <si>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</si>
  <si>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</si>
  <si>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</si>
  <si>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</si>
  <si>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</si>
  <si>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</si>
  <si>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</si>
  <si>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</si>
  <si>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</si>
  <si>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</si>
  <si>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</si>
  <si>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</si>
  <si>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</si>
  <si>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</si>
  <si>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</si>
  <si>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</si>
  <si>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</si>
  <si>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</si>
  <si>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</si>
  <si>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</si>
  <si>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</si>
  <si>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</si>
  <si>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</si>
  <si>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</si>
  <si>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</si>
  <si>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</si>
  <si>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</si>
  <si>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</si>
  <si>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</si>
  <si>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</si>
  <si>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</si>
  <si>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</si>
  <si>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</si>
  <si>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</si>
  <si>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</si>
  <si>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</si>
  <si>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</si>
  <si>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</si>
  <si>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</si>
  <si>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</si>
  <si>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</si>
  <si>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</si>
  <si>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</si>
  <si>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</si>
  <si>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</si>
  <si>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</si>
  <si>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</si>
  <si>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</si>
  <si>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</si>
  <si>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</si>
  <si>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</si>
  <si>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</si>
  <si>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</si>
  <si>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</si>
  <si>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</si>
  <si>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</si>
  <si>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</si>
  <si>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</si>
  <si>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</si>
  <si>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</si>
  <si>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</si>
  <si>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</si>
  <si>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</si>
  <si>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</si>
  <si>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</si>
  <si>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</si>
  <si>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</si>
  <si>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</si>
  <si>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</si>
  <si>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</si>
  <si>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</si>
  <si>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</si>
  <si>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</si>
  <si>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</si>
  <si>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</si>
  <si>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</si>
  <si>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</si>
  <si>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</si>
  <si>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</si>
  <si>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</si>
  <si>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</si>
  <si>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</si>
  <si>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</si>
  <si>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</si>
  <si>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</si>
  <si>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</si>
  <si>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</si>
  <si>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</si>
  <si>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</si>
  <si>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</si>
  <si>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</si>
  <si>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</si>
  <si>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</si>
  <si>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</si>
  <si>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</si>
  <si>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</si>
  <si>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</si>
  <si>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</si>
  <si>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</si>
  <si>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</si>
  <si>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</si>
  <si>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</si>
  <si>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</si>
  <si>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</si>
  <si>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</si>
  <si>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</si>
  <si>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</si>
  <si>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</si>
  <si>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</si>
  <si>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</si>
  <si>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</si>
  <si>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</si>
  <si>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</si>
  <si>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</si>
  <si>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</si>
  <si>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</si>
  <si>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</si>
  <si>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</si>
  <si>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</si>
  <si>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</si>
  <si>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</si>
  <si>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</si>
  <si>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</si>
  <si>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</si>
  <si>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</si>
  <si>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</si>
  <si>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</si>
  <si>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</si>
  <si>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</si>
  <si>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</si>
  <si>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</si>
  <si>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</si>
  <si>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</si>
  <si>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</si>
  <si>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</si>
  <si>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</si>
  <si>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</si>
  <si>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</si>
  <si>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</si>
  <si>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</si>
  <si>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</si>
  <si>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</si>
  <si>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</si>
  <si>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</si>
  <si>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</si>
  <si>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</si>
  <si>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</si>
  <si>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</si>
  <si>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</si>
  <si>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</si>
  <si>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</si>
  <si>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</si>
  <si>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</si>
  <si>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</si>
  <si>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</si>
  <si>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</si>
  <si>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</si>
  <si>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</si>
  <si>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</si>
  <si>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</si>
  <si>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</si>
  <si>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</si>
  <si>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</si>
  <si>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</si>
  <si>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</si>
  <si>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</si>
  <si>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</si>
  <si>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</si>
  <si>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</si>
  <si>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</si>
  <si>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</si>
  <si>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</si>
  <si>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</si>
  <si>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</si>
  <si>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</si>
  <si>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</si>
  <si>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</si>
  <si>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</si>
  <si>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</si>
  <si>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</si>
  <si>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</si>
  <si>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</si>
  <si>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</si>
  <si>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</si>
  <si>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</si>
  <si>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</si>
  <si>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</si>
  <si>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</si>
  <si>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</si>
  <si>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</si>
  <si>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</si>
  <si>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</si>
  <si>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</si>
  <si>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</si>
  <si>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</si>
  <si>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</si>
  <si>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</si>
  <si>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</si>
  <si>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</si>
  <si>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</si>
  <si>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</si>
  <si>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</si>
  <si>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</si>
  <si>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</si>
  <si>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</si>
  <si>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</si>
  <si>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</si>
  <si>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</si>
  <si>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</si>
  <si>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</si>
  <si>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</si>
  <si>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</si>
  <si>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</si>
  <si>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</si>
  <si>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</si>
  <si>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</si>
  <si>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</si>
  <si>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</si>
  <si>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</si>
  <si>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</si>
  <si>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</si>
  <si>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</si>
  <si>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</si>
  <si>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</si>
  <si>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</si>
  <si>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</si>
  <si>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</si>
  <si>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</si>
  <si>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</si>
  <si>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</si>
  <si>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</si>
  <si>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</si>
  <si>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</si>
  <si>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</si>
  <si>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</si>
  <si>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</si>
  <si>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</si>
  <si>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</si>
  <si>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</si>
  <si>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</si>
  <si>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</si>
  <si>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</si>
  <si>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</si>
  <si>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</si>
  <si>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</si>
  <si>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</si>
  <si>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</si>
  <si>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</si>
  <si>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</si>
  <si>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</si>
  <si>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</si>
  <si>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</si>
  <si>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</si>
  <si>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</si>
  <si>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</si>
  <si>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</si>
  <si>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</si>
  <si>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</si>
  <si>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</si>
  <si>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</si>
  <si>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</si>
  <si>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</si>
  <si>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</si>
  <si>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</si>
  <si>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</si>
  <si>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</si>
  <si>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</si>
  <si>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</si>
  <si>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</si>
  <si>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</si>
  <si>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</si>
  <si>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</si>
  <si>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</si>
  <si>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</si>
  <si>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</si>
  <si>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</si>
  <si>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</si>
  <si>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</si>
  <si>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</si>
  <si>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</si>
  <si>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</si>
  <si>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</si>
  <si>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</si>
  <si>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</si>
  <si>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</si>
  <si>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</si>
  <si>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</si>
  <si>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</si>
  <si>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</si>
  <si>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</si>
  <si>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</si>
  <si>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</si>
  <si>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</si>
  <si>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</si>
  <si>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</si>
  <si>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</si>
  <si>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</si>
  <si>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</si>
  <si>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</si>
  <si>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</si>
  <si>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</si>
  <si>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</si>
  <si>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</si>
  <si>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</si>
  <si>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</si>
  <si>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</si>
  <si>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</si>
  <si>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</si>
  <si>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</si>
  <si>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</si>
  <si>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</si>
  <si>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</si>
  <si>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</si>
  <si>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</si>
  <si>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</si>
  <si>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</si>
  <si>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</si>
  <si>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</si>
  <si>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</si>
  <si>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</si>
  <si>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</si>
  <si>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</si>
  <si>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</si>
  <si>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</si>
  <si>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</si>
  <si>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</si>
  <si>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</si>
  <si>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</si>
  <si>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</si>
  <si>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</si>
  <si>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</si>
  <si>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</si>
  <si>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</si>
  <si>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</si>
  <si>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</si>
  <si>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</si>
  <si>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</si>
  <si>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</si>
  <si>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</si>
  <si>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</si>
  <si>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</si>
  <si>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</si>
  <si>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</si>
  <si>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</si>
  <si>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</si>
  <si>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</si>
  <si>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</si>
  <si>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</si>
  <si>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</si>
  <si>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</si>
  <si>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</si>
  <si>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</si>
  <si>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</si>
  <si>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</si>
  <si>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</si>
  <si>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</si>
  <si>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</si>
  <si>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</si>
  <si>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</si>
  <si>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</si>
  <si>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</si>
  <si>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</si>
  <si>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</si>
  <si>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</si>
  <si>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</si>
  <si>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</si>
  <si>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</si>
  <si>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</si>
  <si>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</si>
  <si>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</si>
  <si>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</si>
  <si>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</si>
  <si>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</si>
  <si>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</si>
  <si>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</si>
  <si>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</si>
  <si>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</si>
  <si>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</si>
  <si>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</si>
  <si>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</si>
  <si>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</si>
  <si>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</si>
  <si>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</si>
  <si>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</si>
  <si>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</si>
  <si>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</si>
  <si>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</si>
  <si>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</si>
  <si>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</si>
  <si>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</si>
  <si>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</si>
  <si>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</si>
  <si>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</si>
  <si>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</si>
  <si>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</si>
  <si>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</si>
  <si>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</si>
  <si>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</si>
  <si>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</si>
  <si>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</si>
  <si>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</si>
  <si>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</si>
  <si>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</si>
  <si>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</si>
  <si>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</si>
  <si>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</si>
  <si>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</si>
  <si>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</si>
  <si>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</si>
  <si>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</si>
  <si>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</si>
  <si>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</si>
  <si>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</si>
  <si>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</si>
  <si>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</si>
  <si>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</si>
  <si>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</si>
  <si>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</si>
  <si>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</si>
  <si>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</si>
  <si>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</si>
  <si>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</si>
  <si>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</si>
  <si>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</si>
  <si>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</si>
  <si>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</si>
  <si>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</si>
  <si>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</si>
  <si>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</si>
  <si>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</si>
  <si>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</si>
  <si>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</si>
  <si>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</si>
  <si>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</si>
  <si>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</si>
  <si>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</si>
  <si>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</si>
  <si>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</si>
  <si>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</si>
  <si>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</si>
  <si>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</si>
  <si>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</si>
  <si>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</si>
  <si>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</si>
  <si>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</si>
  <si>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</si>
  <si>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</si>
  <si>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</si>
  <si>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</si>
  <si>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</si>
  <si>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</si>
  <si>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</si>
  <si>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</si>
  <si>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</si>
  <si>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</si>
  <si>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</si>
  <si>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</si>
  <si>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</si>
  <si>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</si>
  <si>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</si>
  <si>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</si>
  <si>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</si>
  <si>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</si>
  <si>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</si>
  <si>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</si>
  <si>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</si>
  <si>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</si>
  <si>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</si>
  <si>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</si>
  <si>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</si>
  <si>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</si>
  <si>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</si>
  <si>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</si>
  <si>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</si>
  <si>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</si>
  <si>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</si>
  <si>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</si>
  <si>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</si>
  <si>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</si>
  <si>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</si>
  <si>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</si>
  <si>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</si>
  <si>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</si>
  <si>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</si>
  <si>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</si>
  <si>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</si>
  <si>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</si>
  <si>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</si>
  <si>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</si>
  <si>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</si>
  <si>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</si>
  <si>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</si>
  <si>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</si>
  <si>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</si>
  <si>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</si>
  <si>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</si>
  <si>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</si>
  <si>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</si>
  <si>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</si>
  <si>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</si>
  <si>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</si>
  <si>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</si>
  <si>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</si>
  <si>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</si>
  <si>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</si>
  <si>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</si>
  <si>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</si>
  <si>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</si>
  <si>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</si>
  <si>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</si>
  <si>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</si>
  <si>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</si>
  <si>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</si>
  <si>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</si>
  <si>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</si>
  <si>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</si>
  <si>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</si>
  <si>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</si>
  <si>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</si>
  <si>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</si>
  <si>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</si>
  <si>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</si>
  <si>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</si>
  <si>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</si>
  <si>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</si>
  <si>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</si>
  <si>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</si>
  <si>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</si>
  <si>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</si>
  <si>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</si>
  <si>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</si>
  <si>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</si>
  <si>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</si>
  <si>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</si>
  <si>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</si>
  <si>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</si>
  <si>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</si>
  <si>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</si>
  <si>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</si>
  <si>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</si>
  <si>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</si>
  <si>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</si>
  <si>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</si>
  <si>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</si>
  <si>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</si>
  <si>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</si>
  <si>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</si>
  <si>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</si>
  <si>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</si>
  <si>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</si>
  <si>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</si>
  <si>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</si>
  <si>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</si>
  <si>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</si>
  <si>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</si>
  <si>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</si>
  <si>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</si>
  <si>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</si>
  <si>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</si>
  <si>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</si>
  <si>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</si>
  <si>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</si>
  <si>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</si>
  <si>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</si>
  <si>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</si>
  <si>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</si>
  <si>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</si>
  <si>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</si>
  <si>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</si>
  <si>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</si>
  <si>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</si>
  <si>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</si>
  <si>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</si>
  <si>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</si>
  <si>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</si>
  <si>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</si>
  <si>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</si>
  <si>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</si>
  <si>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</si>
  <si>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</si>
  <si>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</si>
  <si>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</si>
  <si>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</si>
  <si>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</si>
  <si>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</si>
  <si>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</si>
  <si>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</si>
  <si>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</si>
  <si>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</si>
  <si>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</si>
  <si>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</si>
  <si>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</si>
  <si>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</si>
  <si>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</si>
  <si>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</si>
  <si>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</si>
  <si>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</si>
  <si>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</si>
  <si>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</si>
  <si>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</si>
  <si>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</si>
  <si>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</si>
  <si>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</si>
  <si>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</si>
  <si>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</si>
  <si>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</si>
  <si>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</si>
  <si>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</si>
  <si>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</si>
  <si>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</si>
  <si>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</si>
  <si>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</si>
  <si>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</si>
  <si>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</si>
  <si>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</si>
  <si>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</si>
  <si>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</si>
  <si>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</si>
  <si>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</si>
  <si>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</si>
  <si>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</si>
  <si>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</si>
  <si>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</si>
  <si>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</si>
  <si>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</si>
  <si>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</si>
  <si>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</si>
  <si>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</si>
  <si>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</si>
  <si>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</si>
  <si>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</si>
  <si>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</si>
  <si>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</si>
  <si>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</si>
  <si>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</si>
  <si>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</si>
  <si>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</si>
  <si>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</si>
  <si>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</si>
  <si>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</si>
  <si>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</si>
  <si>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</si>
  <si>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</si>
  <si>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</si>
  <si>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</si>
  <si>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</si>
  <si>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</si>
  <si>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</si>
  <si>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</si>
  <si>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</si>
  <si>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</si>
  <si>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</si>
  <si>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</si>
  <si>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</si>
  <si>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</si>
  <si>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</si>
  <si>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</si>
  <si>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</si>
  <si>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</si>
  <si>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</si>
  <si>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</si>
  <si>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</si>
  <si>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</si>
  <si>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</si>
  <si>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</si>
  <si>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</si>
  <si>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</si>
  <si>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</si>
  <si>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</si>
  <si>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</si>
  <si>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</si>
  <si>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</si>
  <si>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</si>
  <si>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</si>
  <si>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</si>
  <si>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</si>
  <si>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</si>
  <si>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</si>
  <si>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</si>
  <si>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</si>
  <si>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</si>
  <si>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</si>
  <si>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</si>
  <si>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</si>
  <si>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</si>
  <si>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</si>
  <si>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</si>
  <si>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</si>
  <si>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</si>
  <si>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</si>
  <si>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</si>
  <si>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</si>
  <si>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</si>
  <si>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</si>
  <si>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</si>
  <si>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</si>
  <si>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</si>
  <si>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</si>
  <si>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</si>
  <si>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</si>
  <si>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</si>
  <si>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</si>
  <si>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</si>
  <si>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</si>
  <si>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</si>
  <si>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</si>
  <si>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</si>
  <si>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</si>
  <si>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</si>
  <si>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</si>
  <si>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</si>
  <si>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</si>
  <si>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</si>
  <si>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</si>
  <si>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</si>
  <si>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</si>
  <si>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</si>
  <si>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</si>
  <si>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</si>
  <si>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</si>
  <si>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</si>
  <si>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</si>
  <si>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</si>
  <si>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</si>
  <si>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</si>
  <si>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</si>
  <si>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</si>
  <si>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</si>
  <si>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</si>
  <si>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</si>
  <si>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</si>
  <si>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</si>
  <si>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</si>
  <si>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</si>
  <si>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</si>
  <si>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</si>
  <si>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</si>
  <si>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</si>
  <si>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</si>
  <si>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</si>
  <si>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</si>
  <si>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</si>
  <si>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</si>
  <si>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</si>
  <si>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</si>
  <si>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</si>
  <si>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</si>
  <si>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</si>
  <si>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</si>
  <si>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</si>
  <si>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</si>
  <si>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</si>
  <si>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</si>
  <si>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</si>
  <si>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</si>
  <si>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</si>
  <si>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</si>
  <si>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</si>
  <si>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</si>
  <si>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</si>
  <si>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</si>
  <si>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</si>
  <si>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</si>
  <si>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</si>
  <si>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</si>
  <si>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</si>
  <si>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</si>
  <si>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</si>
  <si>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</si>
  <si>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</si>
  <si>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</si>
  <si>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</si>
  <si>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</si>
  <si>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</si>
  <si>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</si>
  <si>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</si>
  <si>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</si>
  <si>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</si>
  <si>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</si>
  <si>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</si>
  <si>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</si>
  <si>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</si>
  <si>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</si>
  <si>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</si>
  <si>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</si>
  <si>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</si>
  <si>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</si>
  <si>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</si>
  <si>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</si>
  <si>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</si>
  <si>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</si>
  <si>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</si>
  <si>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</si>
  <si>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</si>
  <si>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</si>
  <si>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</si>
  <si>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</si>
  <si>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</si>
  <si>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</si>
  <si>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</si>
  <si>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</si>
  <si>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</si>
  <si>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</si>
  <si>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</si>
  <si>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</si>
  <si>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</si>
  <si>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</si>
  <si>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</si>
  <si>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</si>
  <si>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</si>
  <si>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</si>
  <si>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</si>
  <si>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</si>
  <si>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</si>
  <si>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</si>
  <si>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</si>
  <si>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</si>
  <si>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</si>
  <si>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</si>
  <si>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</si>
  <si>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</si>
  <si>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</si>
  <si>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</si>
  <si>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</si>
  <si>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</si>
  <si>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</si>
  <si>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</si>
  <si>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</si>
  <si>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</si>
  <si>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</si>
  <si>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</si>
  <si>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</si>
  <si>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</si>
  <si>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</si>
  <si>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</si>
  <si>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</si>
  <si>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</si>
  <si>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</si>
  <si>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</si>
  <si>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</si>
  <si>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</si>
  <si>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</si>
  <si>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</si>
  <si>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</si>
  <si>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</si>
  <si>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</si>
  <si>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</si>
  <si>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</si>
  <si>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</si>
  <si>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</si>
  <si>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</si>
  <si>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</si>
  <si>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</si>
  <si>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</si>
  <si>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</si>
  <si>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</si>
  <si>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</si>
  <si>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</si>
  <si>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</si>
  <si>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</si>
  <si>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</si>
  <si>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</si>
  <si>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</si>
  <si>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</si>
  <si>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</si>
  <si>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</si>
  <si>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</si>
  <si>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</si>
  <si>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</si>
  <si>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</si>
  <si>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</si>
  <si>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</si>
  <si>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</si>
  <si>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</si>
  <si>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</si>
  <si>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</si>
  <si>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</si>
  <si>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</si>
  <si>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</si>
  <si>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</si>
  <si>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</si>
  <si>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</si>
  <si>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</si>
  <si>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</si>
  <si>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</si>
  <si>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</si>
  <si>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</si>
  <si>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</si>
  <si>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</si>
  <si>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</si>
  <si>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</si>
  <si>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</si>
  <si>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</si>
  <si>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</si>
  <si>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</si>
  <si>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</si>
  <si>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</si>
  <si>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</si>
  <si>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</si>
  <si>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</si>
  <si>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</si>
  <si>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</si>
  <si>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</si>
  <si>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</si>
  <si>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</si>
  <si>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</si>
  <si>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</si>
  <si>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</si>
  <si>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</si>
  <si>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</si>
  <si>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</si>
  <si>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</si>
  <si>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</si>
  <si>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</si>
  <si>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</si>
  <si>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</si>
  <si>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</si>
  <si>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</si>
  <si>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</si>
  <si>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</si>
  <si>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</si>
  <si>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</si>
  <si>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</si>
  <si>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</si>
  <si>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</si>
  <si>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</si>
  <si>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</si>
  <si>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</si>
  <si>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</si>
  <si>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</si>
  <si>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</si>
  <si>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</si>
  <si>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</si>
  <si>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</si>
  <si>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</si>
  <si>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</si>
  <si>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</si>
  <si>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</si>
  <si>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</si>
  <si>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</si>
  <si>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</si>
  <si>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</si>
  <si>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</si>
  <si>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</si>
  <si>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</si>
  <si>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</si>
  <si>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</si>
  <si>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</si>
  <si>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</si>
  <si>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</si>
  <si>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</si>
  <si>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</si>
  <si>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</si>
  <si>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</si>
  <si>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</si>
  <si>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</si>
  <si>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</si>
  <si>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</si>
  <si>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</si>
  <si>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</si>
  <si>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</si>
  <si>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</si>
  <si>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</si>
  <si>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</si>
  <si>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</si>
  <si>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</si>
  <si>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</si>
  <si>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</si>
  <si>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</si>
  <si>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</si>
  <si>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</si>
  <si>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</si>
  <si>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</si>
  <si>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</si>
  <si>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</si>
  <si>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</si>
  <si>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</si>
  <si>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</si>
  <si>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</si>
  <si>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</si>
  <si>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</si>
  <si>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</si>
  <si>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</si>
  <si>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</si>
  <si>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</si>
  <si>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</si>
  <si>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</si>
  <si>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</si>
  <si>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</si>
  <si>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</si>
  <si>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</si>
  <si>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</si>
  <si>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</si>
  <si>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</si>
  <si>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</si>
  <si>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</si>
  <si>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</si>
  <si>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</si>
  <si>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</si>
  <si>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</si>
  <si>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</si>
  <si>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</si>
  <si>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</si>
  <si>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</si>
  <si>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</si>
  <si>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</si>
  <si>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</si>
  <si>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</si>
  <si>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</si>
  <si>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</si>
  <si>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</si>
  <si>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</si>
  <si>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</si>
  <si>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</si>
  <si>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</si>
  <si>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</si>
  <si>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</si>
  <si>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</si>
  <si>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</si>
  <si>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</si>
  <si>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</si>
  <si>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</si>
  <si>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</si>
  <si>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</si>
  <si>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</si>
  <si>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</si>
  <si>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</si>
  <si>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</si>
  <si>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</si>
  <si>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</si>
  <si>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</si>
  <si>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</si>
  <si>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</si>
  <si>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</si>
  <si>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</si>
  <si>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</si>
  <si>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</si>
  <si>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</si>
  <si>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</si>
  <si>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</si>
  <si>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</si>
  <si>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</si>
  <si>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</si>
  <si>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</si>
  <si>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</si>
  <si>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</si>
  <si>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</si>
  <si>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</si>
  <si>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</si>
  <si>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</si>
  <si>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</si>
  <si>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</si>
  <si>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</si>
  <si>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</si>
  <si>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</si>
  <si>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</si>
  <si>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</si>
  <si>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</si>
  <si>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</si>
  <si>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</si>
  <si>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</si>
  <si>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</si>
  <si>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</si>
  <si>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</si>
  <si>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</si>
  <si>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</si>
  <si>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</si>
  <si>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</si>
  <si>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</si>
  <si>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</si>
  <si>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</si>
  <si>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</si>
  <si>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</si>
  <si>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</si>
  <si>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</si>
  <si>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</si>
  <si>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</si>
  <si>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</si>
  <si>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</si>
  <si>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</si>
  <si>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</si>
  <si>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</si>
  <si>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</si>
  <si>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</si>
  <si>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</si>
  <si>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</si>
  <si>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</si>
  <si>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</si>
  <si>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</si>
  <si>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</si>
  <si>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</si>
  <si>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</si>
  <si>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</si>
  <si>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</si>
  <si>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</si>
  <si>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</si>
  <si>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</si>
  <si>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</si>
  <si>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</si>
  <si>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</si>
  <si>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</si>
  <si>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</si>
  <si>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</si>
  <si>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</si>
  <si>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</si>
  <si>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</si>
  <si>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</si>
  <si>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</si>
  <si>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</si>
  <si>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</si>
  <si>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</si>
  <si>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</si>
  <si>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</si>
  <si>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</si>
  <si>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</si>
  <si>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</si>
  <si>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</si>
  <si>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</si>
  <si>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</si>
  <si>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</si>
  <si>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</si>
  <si>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</si>
  <si>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</si>
  <si>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</si>
  <si>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</si>
  <si>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</si>
  <si>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</si>
  <si>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</si>
  <si>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</si>
  <si>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</si>
  <si>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</si>
  <si>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</si>
  <si>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</si>
  <si>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</si>
  <si>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</si>
  <si>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</si>
  <si>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</si>
  <si>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</si>
  <si>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</si>
  <si>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</si>
  <si>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</si>
  <si>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</si>
  <si>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</si>
  <si>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</si>
  <si>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</si>
  <si>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</si>
  <si>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</si>
  <si>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</si>
  <si>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</si>
  <si>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</si>
  <si>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</si>
  <si>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</si>
  <si>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</si>
  <si>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</si>
  <si>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</si>
  <si>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</si>
  <si>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</si>
  <si>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</si>
  <si>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</si>
  <si>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</si>
  <si>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</si>
  <si>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</si>
  <si>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</si>
  <si>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</si>
  <si>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</si>
  <si>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</si>
  <si>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</si>
  <si>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</si>
  <si>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</si>
  <si>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</si>
  <si>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</si>
  <si>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</si>
  <si>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</si>
  <si>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</si>
  <si>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</si>
  <si>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</si>
  <si>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</si>
  <si>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</si>
  <si>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</si>
  <si>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</si>
  <si>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</si>
  <si>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</si>
  <si>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</si>
  <si>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</si>
  <si>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</si>
  <si>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</si>
  <si>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</si>
  <si>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</si>
  <si>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</si>
  <si>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</si>
  <si>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</si>
  <si>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</si>
  <si>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</si>
  <si>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</si>
  <si>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</si>
  <si>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</si>
  <si>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</si>
  <si>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</si>
  <si>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</si>
  <si>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</si>
  <si>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</si>
  <si>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</si>
  <si>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</si>
  <si>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</si>
  <si>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</si>
  <si>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</si>
  <si>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</si>
  <si>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</si>
  <si>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</si>
  <si>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</si>
  <si>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</si>
  <si>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</si>
  <si>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</si>
  <si>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</si>
  <si>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</si>
  <si>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</si>
  <si>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</si>
  <si>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</si>
  <si>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</si>
  <si>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</si>
  <si>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</si>
  <si>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</si>
  <si>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</si>
  <si>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</si>
  <si>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</si>
  <si>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</si>
  <si>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</si>
  <si>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</si>
  <si>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</si>
  <si>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</si>
  <si>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</si>
  <si>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</si>
  <si>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</si>
  <si>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</si>
  <si>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</si>
  <si>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</si>
  <si>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</si>
  <si>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</si>
  <si>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</si>
  <si>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</si>
  <si>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</si>
  <si>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</si>
  <si>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</si>
  <si>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</si>
  <si>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</si>
  <si>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</si>
  <si>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</si>
  <si>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</si>
  <si>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</si>
  <si>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</si>
  <si>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</si>
  <si>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</si>
  <si>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</si>
  <si>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</si>
  <si>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</si>
  <si>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</si>
  <si>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</si>
  <si>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</si>
  <si>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</si>
  <si>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</si>
  <si>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</si>
  <si>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</si>
  <si>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</si>
  <si>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</si>
  <si>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</si>
  <si>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</si>
  <si>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</si>
  <si>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</si>
  <si>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</si>
  <si>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</si>
  <si>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</si>
  <si>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</si>
  <si>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</si>
  <si>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</si>
  <si>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</si>
  <si>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</si>
  <si>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</si>
  <si>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</si>
  <si>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</si>
  <si>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</si>
  <si>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</si>
  <si>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</si>
  <si>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</si>
  <si>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</si>
  <si>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</si>
  <si>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</si>
  <si>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</si>
  <si>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</si>
  <si>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</si>
  <si>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</si>
  <si>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</si>
  <si>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</si>
  <si>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</si>
  <si>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</si>
  <si>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</si>
  <si>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</si>
  <si>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</si>
  <si>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</si>
  <si>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</si>
  <si>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</si>
  <si>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</si>
  <si>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</si>
  <si>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</si>
  <si>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</si>
  <si>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</si>
  <si>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</si>
  <si>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</si>
  <si>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</si>
  <si>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</si>
  <si>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</si>
  <si>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</si>
  <si>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</si>
  <si>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</si>
  <si>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</si>
  <si>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</si>
  <si>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</si>
  <si>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</si>
  <si>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</si>
  <si>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</si>
  <si>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</si>
  <si>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</si>
  <si>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</si>
  <si>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</si>
  <si>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</si>
  <si>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</si>
  <si>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</si>
  <si>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</si>
  <si>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</si>
  <si>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</si>
  <si>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</si>
  <si>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</si>
  <si>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</si>
  <si>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</si>
  <si>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</si>
  <si>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</si>
  <si>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</si>
  <si>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</si>
  <si>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</si>
  <si>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</si>
  <si>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</si>
  <si>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</si>
  <si>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</si>
  <si>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</si>
  <si>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</si>
  <si>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</si>
  <si>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</si>
  <si>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</si>
  <si>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</si>
  <si>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</si>
  <si>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</si>
  <si>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</si>
  <si>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</si>
  <si>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</si>
  <si>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</si>
  <si>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</si>
  <si>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</si>
  <si>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</si>
  <si>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</si>
  <si>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</si>
  <si>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</si>
  <si>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</si>
  <si>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</si>
  <si>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</si>
  <si>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</si>
  <si>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</si>
  <si>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</si>
  <si>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</si>
  <si>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</si>
  <si>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</si>
  <si>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</si>
  <si>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</si>
  <si>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</si>
  <si>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</si>
  <si>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</si>
  <si>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</si>
  <si>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</si>
  <si>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</si>
  <si>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</si>
  <si>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</si>
  <si>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</si>
  <si>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</si>
  <si>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</si>
  <si>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</si>
  <si>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</si>
  <si>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</si>
  <si>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</si>
  <si>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</si>
  <si>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</si>
  <si>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</si>
  <si>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</si>
  <si>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</si>
  <si>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</si>
  <si>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</si>
  <si>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</si>
  <si>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</si>
  <si>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</si>
  <si>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</si>
  <si>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</si>
  <si>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</si>
  <si>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</si>
  <si>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</si>
  <si>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</si>
  <si>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</si>
  <si>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</si>
  <si>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</si>
  <si>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</si>
  <si>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</si>
  <si>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</si>
  <si>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</si>
  <si>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</si>
  <si>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</si>
  <si>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</si>
  <si>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</si>
  <si>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</si>
  <si>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</si>
  <si>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</si>
  <si>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</si>
  <si>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</si>
  <si>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</si>
  <si>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</si>
  <si>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</si>
  <si>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</si>
  <si>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</si>
  <si>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</si>
  <si>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</si>
  <si>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</si>
  <si>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</si>
  <si>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</si>
  <si>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</si>
  <si>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</si>
  <si>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</si>
  <si>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</si>
  <si>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</si>
  <si>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</si>
  <si>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</si>
  <si>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</si>
  <si>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</si>
  <si>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</si>
  <si>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</si>
  <si>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</si>
  <si>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</si>
  <si>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</si>
  <si>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</si>
  <si>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</si>
  <si>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</si>
  <si>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</si>
  <si>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</si>
  <si>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</si>
  <si>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</si>
  <si>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</si>
  <si>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</si>
  <si>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</si>
  <si>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</si>
  <si>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</si>
  <si>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</si>
  <si>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</si>
  <si>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</si>
  <si>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</si>
  <si>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</si>
  <si>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</si>
  <si>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</si>
  <si>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</si>
  <si>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</si>
  <si>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</si>
  <si>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</si>
  <si>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</si>
  <si>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</si>
  <si>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</si>
  <si>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</si>
  <si>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</si>
  <si>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</si>
  <si>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</si>
  <si>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</si>
  <si>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</si>
  <si>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</si>
  <si>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</si>
  <si>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</si>
  <si>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</si>
  <si>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</si>
  <si>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</si>
  <si>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</si>
  <si>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</si>
  <si>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</si>
  <si>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</si>
  <si>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</si>
  <si>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</si>
  <si>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</si>
  <si>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</si>
  <si>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</si>
  <si>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</si>
  <si>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</si>
  <si>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</si>
  <si>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</si>
  <si>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</si>
  <si>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</si>
  <si>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</si>
  <si>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</si>
  <si>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</si>
  <si>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</si>
  <si>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</si>
  <si>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</si>
  <si>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</si>
  <si>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</si>
  <si>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</si>
  <si>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</si>
  <si>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</si>
  <si>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</si>
  <si>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</si>
  <si>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</si>
  <si>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</si>
  <si>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</si>
  <si>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</si>
  <si>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</si>
  <si>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</si>
  <si>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</si>
  <si>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</si>
  <si>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</si>
  <si>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</si>
  <si>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</si>
  <si>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</si>
  <si>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</si>
  <si>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</si>
  <si>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</si>
  <si>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</si>
  <si>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</si>
  <si>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</si>
  <si>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</si>
  <si>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</si>
  <si>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</si>
  <si>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</si>
  <si>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</si>
  <si>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</si>
  <si>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</si>
  <si>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</si>
  <si>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</si>
  <si>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</si>
  <si>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</si>
  <si>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</si>
  <si>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</si>
  <si>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</si>
  <si>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</si>
  <si>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</si>
  <si>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</si>
  <si>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</si>
  <si>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</si>
  <si>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</si>
  <si>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</si>
  <si>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</si>
  <si>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</si>
  <si>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</si>
  <si>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</si>
  <si>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</si>
  <si>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</si>
  <si>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</si>
  <si>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</si>
  <si>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</si>
  <si>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</si>
  <si>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</si>
  <si>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</si>
  <si>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</si>
  <si>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</si>
  <si>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</si>
  <si>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</si>
  <si>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</si>
  <si>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</si>
  <si>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</si>
  <si>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</si>
  <si>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</si>
  <si>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</si>
  <si>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</si>
  <si>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</si>
  <si>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</si>
  <si>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</si>
  <si>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</si>
  <si>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</si>
  <si>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</si>
  <si>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</si>
  <si>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</si>
  <si>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</si>
  <si>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</si>
  <si>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</si>
  <si>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</si>
  <si>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</si>
  <si>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</si>
  <si>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</si>
  <si>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</si>
  <si>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</si>
  <si>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</si>
  <si>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</si>
  <si>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</si>
  <si>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</si>
  <si>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</si>
  <si>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</si>
  <si>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</si>
  <si>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</si>
  <si>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</si>
  <si>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</si>
  <si>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</si>
  <si>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</si>
  <si>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</si>
  <si>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</si>
  <si>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</si>
  <si>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</si>
  <si>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</si>
  <si>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</si>
  <si>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</si>
  <si>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</si>
  <si>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</si>
  <si>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</si>
  <si>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</si>
  <si>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</si>
  <si>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</si>
  <si>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</si>
  <si>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</si>
  <si>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</si>
  <si>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</si>
  <si>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</si>
  <si>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</si>
  <si>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</si>
  <si>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</si>
  <si>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</si>
  <si>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</si>
  <si>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</si>
  <si>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</si>
  <si>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</si>
  <si>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</si>
  <si>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</si>
  <si>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</si>
  <si>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</si>
  <si>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</si>
  <si>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</si>
  <si>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</si>
  <si>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</si>
  <si>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</si>
  <si>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</si>
  <si>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</si>
  <si>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</si>
  <si>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</si>
  <si>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</si>
  <si>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</si>
  <si>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</si>
  <si>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</si>
  <si>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</si>
  <si>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</si>
  <si>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</si>
  <si>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</si>
  <si>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</si>
  <si>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</si>
  <si>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</si>
  <si>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</si>
  <si>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</si>
  <si>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</si>
  <si>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</si>
  <si>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</si>
  <si>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</si>
  <si>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</si>
  <si>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</si>
  <si>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</si>
  <si>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</si>
  <si>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</si>
  <si>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</si>
  <si>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</si>
  <si>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</si>
  <si>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</si>
  <si>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</si>
  <si>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</si>
  <si>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</si>
  <si>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</si>
  <si>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</si>
  <si>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</si>
  <si>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</si>
  <si>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</si>
  <si>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</si>
  <si>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</si>
  <si>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</si>
  <si>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</si>
  <si>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</si>
  <si>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</si>
  <si>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</si>
  <si>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</si>
  <si>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</si>
  <si>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</si>
  <si>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</si>
  <si>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</si>
  <si>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</si>
  <si>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</si>
  <si>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</si>
  <si>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</si>
  <si>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</si>
  <si>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</si>
  <si>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</si>
  <si>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</si>
  <si>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</si>
  <si>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</si>
  <si>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</si>
  <si>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</si>
  <si>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</si>
  <si>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</si>
  <si>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</si>
  <si>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</si>
  <si>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</si>
  <si>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</si>
  <si>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</si>
  <si>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</si>
  <si>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</si>
  <si>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</si>
  <si>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</si>
  <si>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</si>
  <si>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</si>
  <si>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</si>
  <si>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</si>
  <si>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</si>
  <si>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</si>
  <si>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</si>
  <si>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</si>
  <si>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</si>
  <si>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</si>
  <si>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</si>
  <si>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</si>
  <si>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</si>
  <si>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</si>
  <si>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</si>
  <si>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</si>
  <si>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</si>
  <si>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</si>
  <si>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</si>
  <si>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</si>
  <si>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</si>
  <si>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</si>
  <si>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</si>
  <si>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</si>
  <si>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</si>
  <si>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</si>
  <si>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</si>
  <si>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</si>
  <si>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</si>
  <si>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</si>
  <si>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</si>
  <si>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</si>
  <si>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</si>
  <si>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</si>
  <si>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</si>
  <si>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</si>
  <si>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</si>
  <si>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</si>
  <si>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</si>
  <si>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</si>
  <si>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</si>
  <si>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</si>
  <si>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</si>
  <si>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</si>
  <si>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</si>
  <si>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</si>
  <si>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</si>
  <si>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</si>
  <si>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</si>
  <si>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</si>
  <si>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</si>
  <si>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</si>
  <si>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</si>
  <si>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</si>
  <si>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</si>
  <si>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</si>
  <si>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</si>
  <si>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</si>
  <si>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</si>
  <si>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</si>
  <si>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</si>
  <si>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</si>
  <si>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</si>
  <si>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</si>
  <si>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</si>
  <si>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</si>
  <si>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</si>
  <si>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</si>
  <si>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</si>
  <si>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</si>
  <si>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</si>
  <si>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</si>
  <si>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</si>
  <si>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</si>
  <si>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</si>
  <si>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</si>
  <si>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</si>
  <si>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</si>
  <si>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</si>
  <si>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</si>
  <si>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</si>
  <si>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</si>
  <si>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</si>
  <si>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</si>
  <si>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</si>
  <si>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</si>
  <si>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</si>
  <si>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</si>
  <si>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</si>
  <si>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</si>
  <si>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</si>
  <si>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</si>
  <si>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</si>
  <si>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</si>
  <si>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</si>
  <si>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</si>
  <si>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</si>
  <si>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</si>
  <si>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</si>
  <si>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</si>
  <si>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</si>
  <si>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</si>
  <si>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</si>
  <si>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</si>
  <si>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</si>
  <si>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</si>
  <si>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</si>
  <si>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</si>
  <si>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</si>
  <si>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</si>
  <si>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</si>
  <si>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</si>
  <si>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</si>
  <si>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</si>
  <si>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</si>
  <si>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</si>
  <si>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</si>
  <si>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</si>
  <si>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</si>
  <si>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</si>
  <si>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</si>
  <si>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</si>
  <si>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</si>
  <si>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</si>
  <si>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</si>
  <si>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</si>
  <si>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</si>
  <si>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</si>
  <si>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</si>
  <si>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</si>
  <si>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</si>
  <si>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</si>
  <si>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</si>
  <si>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</si>
  <si>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</si>
  <si>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</si>
  <si>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</si>
  <si>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</si>
  <si>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</si>
  <si>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</si>
  <si>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</si>
  <si>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</si>
  <si>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</si>
  <si>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</si>
  <si>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</si>
  <si>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</si>
  <si>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</si>
  <si>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</si>
  <si>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</si>
  <si>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</si>
  <si>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</si>
  <si>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</si>
  <si>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</si>
  <si>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</si>
  <si>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</si>
  <si>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</si>
  <si>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</si>
  <si>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</si>
  <si>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</si>
  <si>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</si>
  <si>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</si>
  <si>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</si>
  <si>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</si>
  <si>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</si>
  <si>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</si>
  <si>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</si>
  <si>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</si>
  <si>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</si>
  <si>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</si>
  <si>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</si>
  <si>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</si>
  <si>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</si>
  <si>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</si>
  <si>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</si>
  <si>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</si>
  <si>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</si>
  <si>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</si>
  <si>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</si>
  <si>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</si>
  <si>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</si>
  <si>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</si>
  <si>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</si>
  <si>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</si>
  <si>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</si>
  <si>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</si>
  <si>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</si>
  <si>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</si>
  <si>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</si>
  <si>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</si>
  <si>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</si>
  <si>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</si>
  <si>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</si>
  <si>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</si>
  <si>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</si>
  <si>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</si>
  <si>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</si>
  <si>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</si>
  <si>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</si>
  <si>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</si>
  <si>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</si>
  <si>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</si>
  <si>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</si>
  <si>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</si>
  <si>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</si>
  <si>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</si>
  <si>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</si>
  <si>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</si>
  <si>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</si>
  <si>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</si>
  <si>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</si>
  <si>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</si>
  <si>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</si>
  <si>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</si>
  <si>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</si>
  <si>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</si>
  <si>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</si>
  <si>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</si>
  <si>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</si>
  <si>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</si>
  <si>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</si>
  <si>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</si>
  <si>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</si>
  <si>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</si>
  <si>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</si>
  <si>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</si>
  <si>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</si>
  <si>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</si>
  <si>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</si>
  <si>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</si>
  <si>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</si>
  <si>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</si>
  <si>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</si>
  <si>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</si>
  <si>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</si>
  <si>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</si>
  <si>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</si>
  <si>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</si>
  <si>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</si>
  <si>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</si>
  <si>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</si>
  <si>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</si>
  <si>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</si>
  <si>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</si>
  <si>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</si>
  <si>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</si>
  <si>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</si>
  <si>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</si>
  <si>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</si>
  <si>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</si>
  <si>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</si>
  <si>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</si>
  <si>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</si>
  <si>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</si>
  <si>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</si>
  <si>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</si>
  <si>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</si>
  <si>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</si>
  <si>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</si>
  <si>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</si>
  <si>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</si>
  <si>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</si>
  <si>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</si>
  <si>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</si>
  <si>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</si>
  <si>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</si>
  <si>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</si>
  <si>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</si>
  <si>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</si>
  <si>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</si>
  <si>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</si>
  <si>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</si>
  <si>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</si>
  <si>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</si>
  <si>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</si>
  <si>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</si>
  <si>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</si>
  <si>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</si>
  <si>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</si>
  <si>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</si>
  <si>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</si>
  <si>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</si>
  <si>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</si>
  <si>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</si>
  <si>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</si>
  <si>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</si>
  <si>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</si>
  <si>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</si>
  <si>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</si>
  <si>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</si>
  <si>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</si>
  <si>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</si>
  <si>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</si>
  <si>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</si>
  <si>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</si>
  <si>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</si>
  <si>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</si>
  <si>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</si>
  <si>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</si>
  <si>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</si>
  <si>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</si>
  <si>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</si>
  <si>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</si>
  <si>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</si>
  <si>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</si>
  <si>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</si>
  <si>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</si>
  <si>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</si>
  <si>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</si>
  <si>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</si>
  <si>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</si>
  <si>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</si>
  <si>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</si>
  <si>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</si>
  <si>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</si>
  <si>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</si>
  <si>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</si>
  <si>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</si>
  <si>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</si>
  <si>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</si>
  <si>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</si>
  <si>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</si>
  <si>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</si>
  <si>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</si>
  <si>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</si>
  <si>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</si>
  <si>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</si>
  <si>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</si>
  <si>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</si>
  <si>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</si>
  <si>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</si>
  <si>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</si>
  <si>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</si>
  <si>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</si>
  <si>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</si>
  <si>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</si>
  <si>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</si>
  <si>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</si>
  <si>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</si>
  <si>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</si>
  <si>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</si>
  <si>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</si>
  <si>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</si>
  <si>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</si>
  <si>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</si>
  <si>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</si>
  <si>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</si>
  <si>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</si>
  <si>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</si>
  <si>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</si>
  <si>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</si>
  <si>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</si>
  <si>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</si>
  <si>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</si>
  <si>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</si>
  <si>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</si>
  <si>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</si>
  <si>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</si>
  <si>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</si>
  <si>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</si>
  <si>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</si>
  <si>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</si>
  <si>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</si>
  <si>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</si>
  <si>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</si>
  <si>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</si>
  <si>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</si>
  <si>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</si>
  <si>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</si>
  <si>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</si>
  <si>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</si>
  <si>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</si>
  <si>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</si>
  <si>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</si>
  <si>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</si>
  <si>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</si>
  <si>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</si>
  <si>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</si>
  <si>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</si>
  <si>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</si>
  <si>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</si>
  <si>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</si>
  <si>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</si>
  <si>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</si>
  <si>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</si>
  <si>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</si>
  <si>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</si>
  <si>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</si>
  <si>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</si>
  <si>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</si>
  <si>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</si>
  <si>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</si>
  <si>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</si>
  <si>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</si>
  <si>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</si>
  <si>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</si>
  <si>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</si>
  <si>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</si>
  <si>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</si>
  <si>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</si>
  <si>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</si>
  <si>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</si>
  <si>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</si>
  <si>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</si>
  <si>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</si>
  <si>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</si>
  <si>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</si>
  <si>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</si>
  <si>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</si>
  <si>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</si>
  <si>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</si>
  <si>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</si>
  <si>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</si>
  <si>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</si>
  <si>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</si>
  <si>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</si>
  <si>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</si>
  <si>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</si>
  <si>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</si>
  <si>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</si>
  <si>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</si>
  <si>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</si>
  <si>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</si>
  <si>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</si>
  <si>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</si>
  <si>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</si>
  <si>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</si>
  <si>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</si>
  <si>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</si>
  <si>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</si>
  <si>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</si>
  <si>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</si>
  <si>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</si>
  <si>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</si>
  <si>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</si>
  <si>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</si>
  <si>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</si>
  <si>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</si>
  <si>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</si>
  <si>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</si>
  <si>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</si>
  <si>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</si>
  <si>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</si>
  <si>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</si>
  <si>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</si>
  <si>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</si>
  <si>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</si>
  <si>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</si>
  <si>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</si>
  <si>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</si>
  <si>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</si>
  <si>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</si>
  <si>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</si>
  <si>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</si>
  <si>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</si>
  <si>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</si>
  <si>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</si>
  <si>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</si>
  <si>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</si>
  <si>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</si>
  <si>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</si>
  <si>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</si>
  <si>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</si>
  <si>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</si>
  <si>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</si>
  <si>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</si>
  <si>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</si>
  <si>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</si>
  <si>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</si>
  <si>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</si>
  <si>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</si>
  <si>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</si>
  <si>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</si>
  <si>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</si>
  <si>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</si>
  <si>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</si>
  <si>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</si>
  <si>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</si>
  <si>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</si>
  <si>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</si>
  <si>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</si>
  <si>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</si>
  <si>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</si>
  <si>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</si>
  <si>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</si>
  <si>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</si>
  <si>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</si>
  <si>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</si>
  <si>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</si>
  <si>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</si>
  <si>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</si>
  <si>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</si>
  <si>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</si>
  <si>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</si>
  <si>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</si>
  <si>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</si>
  <si>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</si>
  <si>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</si>
  <si>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</si>
  <si>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</si>
  <si>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</si>
  <si>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</si>
  <si>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</si>
  <si>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</si>
  <si>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</si>
  <si>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</si>
  <si>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</si>
  <si>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</si>
  <si>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</si>
  <si>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</si>
  <si>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</si>
  <si>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</si>
  <si>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</si>
  <si>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</si>
  <si>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</si>
  <si>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</si>
  <si>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</si>
  <si>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</si>
  <si>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</si>
  <si>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</si>
  <si>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</si>
  <si>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</si>
  <si>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</si>
  <si>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</si>
  <si>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</si>
  <si>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</si>
  <si>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</si>
  <si>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</si>
  <si>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</si>
  <si>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</si>
  <si>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</si>
  <si>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</si>
  <si>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</si>
  <si>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</si>
  <si>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</si>
  <si>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</si>
  <si>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</si>
  <si>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</si>
  <si>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</si>
  <si>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</si>
  <si>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</si>
  <si>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</si>
  <si>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</si>
  <si>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</si>
  <si>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</si>
  <si>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</si>
  <si>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</si>
  <si>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</si>
  <si>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</si>
  <si>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</si>
  <si>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</si>
  <si>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</si>
  <si>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</si>
  <si>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</si>
  <si>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</si>
  <si>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</si>
  <si>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</si>
  <si>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</si>
  <si>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</si>
  <si>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</si>
  <si>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</si>
  <si>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</si>
  <si>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</si>
  <si>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</si>
  <si>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</si>
  <si>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</si>
  <si>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</si>
  <si>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</si>
  <si>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</si>
  <si>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</si>
  <si>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</si>
  <si>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</si>
  <si>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</si>
  <si>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</si>
  <si>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</si>
  <si>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</si>
  <si>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</si>
  <si>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</si>
  <si>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</si>
  <si>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</si>
  <si>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</si>
  <si>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</si>
  <si>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</si>
  <si>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</si>
  <si>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</si>
  <si>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</si>
  <si>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</si>
  <si>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</si>
  <si>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</si>
  <si>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</si>
  <si>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</si>
  <si>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</si>
  <si>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</si>
  <si>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</si>
  <si>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</si>
  <si>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</si>
  <si>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</si>
  <si>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</si>
  <si>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</si>
  <si>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</si>
  <si>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</si>
  <si>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</si>
  <si>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</si>
  <si>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</si>
  <si>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</si>
  <si>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</si>
  <si>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</si>
  <si>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</si>
  <si>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</si>
  <si>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</si>
  <si>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</si>
  <si>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</si>
  <si>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</si>
  <si>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</si>
  <si>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</si>
  <si>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</si>
  <si>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</si>
  <si>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</si>
  <si>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</si>
  <si>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</si>
  <si>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</si>
  <si>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</si>
  <si>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</si>
  <si>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</si>
  <si>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</si>
  <si>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</si>
  <si>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</si>
  <si>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</si>
  <si>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</si>
  <si>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</si>
  <si>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</si>
  <si>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</si>
  <si>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</si>
  <si>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</si>
  <si>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</si>
  <si>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</si>
  <si>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</si>
  <si>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</si>
  <si>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</si>
  <si>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</si>
  <si>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</si>
  <si>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</si>
  <si>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</si>
  <si>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</si>
  <si>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</si>
  <si>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</si>
  <si>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</si>
  <si>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</si>
  <si>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</si>
  <si>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</si>
  <si>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</si>
  <si>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</si>
  <si>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</si>
  <si>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</si>
  <si>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</si>
  <si>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</si>
  <si>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</si>
  <si>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</si>
  <si>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</si>
  <si>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</si>
  <si>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</si>
  <si>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</si>
  <si>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</si>
  <si>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</si>
  <si>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</si>
  <si>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</si>
  <si>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</si>
  <si>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</si>
  <si>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</si>
  <si>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</si>
  <si>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</si>
  <si>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</si>
  <si>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</si>
  <si>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</si>
  <si>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</si>
  <si>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</si>
  <si>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</si>
  <si>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</si>
  <si>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</si>
  <si>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</si>
  <si>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</si>
  <si>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</si>
  <si>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</si>
  <si>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</si>
  <si>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</si>
  <si>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</si>
  <si>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</si>
  <si>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</si>
  <si>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</si>
  <si>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</si>
  <si>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</si>
  <si>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</si>
  <si>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</si>
  <si>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</si>
  <si>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</si>
  <si>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</si>
  <si>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</si>
  <si>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</si>
  <si>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</si>
  <si>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</si>
  <si>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</si>
  <si>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</si>
  <si>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</si>
  <si>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</si>
  <si>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</si>
  <si>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</si>
  <si>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</si>
  <si>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</si>
  <si>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</si>
  <si>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</si>
  <si>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</si>
  <si>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</si>
  <si>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</si>
  <si>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</si>
  <si>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</si>
  <si>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</si>
  <si>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</si>
  <si>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</si>
  <si>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</si>
  <si>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</si>
  <si>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</si>
  <si>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</si>
  <si>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</si>
  <si>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</si>
  <si>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</si>
  <si>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</si>
  <si>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</si>
  <si>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</si>
  <si>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</si>
  <si>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</si>
  <si>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</si>
  <si>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</si>
  <si>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</si>
  <si>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</si>
  <si>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</si>
  <si>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</si>
  <si>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</si>
  <si>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</si>
  <si>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</si>
  <si>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</si>
  <si>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</si>
  <si>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</si>
  <si>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</si>
  <si>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</si>
  <si>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</si>
  <si>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</si>
  <si>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</si>
  <si>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</si>
  <si>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</si>
  <si>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</si>
  <si>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</si>
  <si>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</si>
  <si>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</si>
  <si>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</si>
  <si>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</si>
  <si>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</si>
  <si>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</si>
  <si>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</si>
  <si>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</si>
  <si>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</si>
  <si>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</si>
  <si>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</si>
  <si>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</si>
  <si>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</si>
  <si>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</si>
  <si>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</si>
  <si>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</si>
  <si>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</si>
  <si>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</si>
  <si>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</si>
  <si>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</si>
  <si>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</si>
  <si>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</si>
  <si>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</si>
  <si>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</si>
  <si>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</si>
  <si>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</si>
  <si>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</si>
  <si>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</si>
  <si>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</si>
  <si>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</si>
  <si>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</si>
  <si>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</si>
  <si>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</si>
  <si>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</si>
  <si>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</si>
  <si>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</si>
  <si>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</si>
  <si>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</si>
  <si>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</si>
  <si>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</si>
  <si>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</si>
  <si>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</si>
  <si>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</si>
  <si>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</si>
  <si>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</si>
  <si>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</si>
  <si>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</si>
  <si>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</si>
  <si>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</si>
  <si>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</si>
  <si>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</si>
  <si>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</si>
  <si>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</si>
  <si>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</si>
  <si>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</si>
  <si>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</si>
  <si>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</si>
  <si>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</si>
  <si>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</si>
  <si>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</si>
  <si>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</si>
  <si>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</si>
  <si>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</si>
  <si>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</si>
  <si>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</si>
  <si>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</si>
  <si>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</si>
  <si>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</si>
  <si>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</si>
  <si>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</si>
  <si>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</si>
  <si>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</si>
  <si>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</si>
  <si>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</si>
  <si>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</si>
  <si>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</si>
  <si>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</si>
  <si>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</si>
  <si>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</si>
  <si>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</si>
  <si>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</si>
  <si>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</si>
  <si>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</si>
  <si>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</si>
  <si>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</si>
  <si>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</si>
  <si>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</si>
  <si>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</si>
  <si>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</si>
  <si>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</si>
  <si>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</si>
  <si>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</si>
  <si>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</si>
  <si>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</si>
  <si>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</si>
  <si>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</si>
  <si>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</si>
  <si>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</si>
  <si>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</si>
  <si>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</si>
  <si>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</si>
  <si>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</si>
  <si>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</si>
  <si>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</si>
  <si>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</si>
  <si>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</si>
  <si>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</si>
  <si>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</si>
  <si>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</si>
  <si>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</si>
  <si>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</si>
  <si>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</si>
  <si>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</si>
  <si>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</si>
  <si>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</si>
  <si>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</si>
  <si>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</si>
  <si>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</si>
  <si>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</si>
  <si>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</si>
  <si>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</si>
  <si>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</si>
  <si>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</si>
  <si>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</si>
  <si>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</si>
  <si>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</si>
  <si>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</si>
  <si>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</si>
  <si>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</si>
  <si>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</si>
  <si>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</si>
  <si>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</si>
  <si>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</si>
  <si>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</si>
  <si>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</si>
  <si>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</si>
  <si>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</si>
  <si>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</si>
  <si>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</si>
  <si>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</si>
  <si>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</si>
  <si>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</si>
  <si>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</si>
  <si>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</si>
  <si>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</si>
  <si>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</si>
  <si>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</si>
  <si>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</si>
  <si>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</si>
  <si>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</si>
  <si>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</si>
  <si>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</si>
  <si>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</si>
  <si>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</si>
  <si>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</si>
  <si>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</si>
  <si>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</si>
  <si>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</si>
  <si>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</si>
  <si>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</si>
  <si>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</si>
  <si>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</si>
  <si>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</si>
  <si>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</si>
  <si>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</si>
  <si>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</si>
  <si>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</si>
  <si>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</si>
  <si>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</si>
  <si>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</si>
  <si>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</si>
  <si>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</si>
  <si>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</si>
  <si>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</si>
  <si>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</si>
  <si>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</si>
  <si>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</si>
  <si>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</si>
  <si>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</si>
  <si>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</si>
  <si>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</si>
  <si>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</si>
  <si>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</si>
  <si>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</si>
  <si>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</si>
  <si>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</si>
  <si>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</si>
  <si>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</si>
  <si>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</si>
  <si>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</si>
  <si>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</si>
  <si>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</si>
  <si>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</si>
  <si>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</si>
  <si>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</si>
  <si>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</si>
  <si>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</si>
  <si>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</si>
  <si>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</si>
  <si>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</si>
  <si>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</si>
  <si>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</si>
  <si>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</si>
  <si>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</si>
  <si>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</si>
  <si>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</si>
  <si>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</si>
  <si>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</si>
  <si>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</si>
  <si>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</si>
  <si>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</si>
  <si>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</si>
  <si>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</si>
  <si>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</si>
  <si>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</si>
  <si>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</si>
  <si>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</si>
  <si>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</si>
  <si>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</si>
  <si>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</si>
  <si>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</si>
  <si>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</si>
  <si>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</si>
  <si>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</si>
  <si>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</si>
  <si>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</si>
  <si>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</si>
  <si>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</si>
  <si>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</si>
  <si>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</si>
  <si>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</si>
  <si>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</si>
  <si>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</si>
  <si>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</si>
  <si>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</si>
  <si>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</si>
  <si>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</si>
  <si>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</si>
  <si>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</si>
  <si>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</si>
  <si>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</si>
  <si>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</si>
  <si>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</si>
  <si>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</si>
  <si>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</si>
  <si>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</si>
  <si>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</si>
  <si>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</si>
  <si>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</si>
  <si>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</si>
  <si>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</si>
  <si>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</si>
  <si>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</si>
  <si>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</si>
  <si>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</si>
  <si>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</si>
  <si>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</si>
  <si>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</si>
  <si>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</si>
  <si>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</si>
  <si>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</si>
  <si>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</si>
  <si>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</si>
  <si>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</si>
  <si>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</si>
  <si>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</si>
  <si>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</si>
  <si>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</si>
  <si>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</si>
  <si>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</si>
  <si>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</si>
  <si>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</si>
  <si>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</si>
  <si>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</si>
  <si>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</si>
  <si>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</si>
  <si>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</si>
  <si>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</si>
  <si>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</si>
  <si>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</si>
  <si>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</si>
  <si>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</si>
  <si>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</si>
  <si>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</si>
  <si>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</si>
  <si>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</si>
  <si>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</si>
  <si>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</si>
  <si>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</si>
  <si>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</si>
  <si>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</si>
  <si>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</si>
  <si>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</si>
  <si>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</si>
  <si>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</si>
  <si>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</si>
  <si>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</si>
  <si>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</si>
  <si>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</si>
  <si>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</si>
  <si>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</si>
  <si>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</si>
  <si>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</si>
  <si>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</si>
  <si>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</si>
  <si>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</si>
  <si>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</si>
  <si>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</si>
  <si>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</si>
  <si>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</si>
  <si>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</si>
  <si>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</si>
  <si>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</si>
  <si>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</si>
  <si>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</si>
  <si>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</si>
  <si>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</si>
  <si>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</si>
  <si>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</si>
  <si>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</si>
  <si>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</si>
  <si>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</si>
  <si>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</si>
  <si>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</si>
  <si>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</si>
  <si>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</si>
  <si>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</si>
  <si>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</si>
  <si>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</si>
  <si>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</si>
  <si>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</si>
  <si>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</si>
  <si>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</si>
  <si>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</si>
  <si>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</si>
  <si>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</si>
  <si>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</si>
  <si>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</si>
  <si>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</si>
  <si>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</si>
  <si>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</si>
  <si>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</si>
  <si>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</si>
  <si>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</si>
  <si>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</si>
  <si>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</si>
  <si>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</si>
  <si>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</si>
  <si>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</si>
  <si>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</si>
  <si>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</si>
  <si>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</si>
  <si>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</si>
  <si>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</si>
  <si>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</si>
  <si>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</si>
  <si>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</si>
  <si>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</si>
  <si>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</si>
  <si>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</si>
  <si>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</si>
  <si>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</si>
  <si>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</si>
  <si>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</si>
  <si>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</si>
  <si>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</si>
  <si>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</si>
  <si>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</si>
  <si>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</si>
  <si>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</si>
  <si>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</si>
  <si>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</si>
  <si>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</si>
  <si>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</si>
  <si>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</si>
  <si>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</si>
  <si>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</si>
  <si>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</si>
  <si>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</si>
  <si>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</si>
  <si>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</si>
  <si>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</si>
  <si>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</si>
  <si>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</si>
  <si>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</si>
  <si>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</si>
  <si>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</si>
  <si>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</si>
  <si>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</si>
  <si>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</si>
  <si>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</si>
  <si>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</si>
  <si>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</si>
  <si>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</si>
  <si>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</si>
  <si>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</si>
  <si>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</si>
  <si>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</si>
  <si>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</si>
  <si>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</si>
  <si>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</si>
  <si>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</si>
  <si>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</si>
  <si>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</si>
  <si>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</si>
  <si>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</si>
  <si>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</si>
  <si>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</si>
  <si>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</si>
  <si>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</si>
  <si>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</si>
  <si>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</si>
  <si>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</si>
  <si>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</si>
  <si>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</si>
  <si>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</si>
  <si>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</si>
  <si>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</si>
  <si>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</si>
  <si>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</si>
  <si>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</si>
  <si>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</si>
  <si>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</si>
  <si>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</si>
  <si>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</si>
  <si>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</si>
  <si>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</si>
  <si>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</si>
  <si>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</si>
  <si>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</si>
  <si>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</si>
  <si>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</si>
  <si>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</si>
  <si>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</si>
  <si>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</si>
  <si>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</si>
  <si>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</si>
  <si>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</si>
  <si>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</si>
  <si>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</si>
  <si>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</si>
  <si>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</si>
  <si>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</si>
  <si>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</si>
  <si>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</si>
  <si>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</si>
  <si>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</si>
  <si>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</si>
  <si>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</si>
  <si>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</si>
  <si>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</si>
  <si>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</si>
  <si>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</si>
  <si>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</si>
  <si>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</si>
  <si>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</si>
  <si>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</si>
  <si>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</si>
  <si>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</si>
  <si>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</si>
  <si>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</si>
  <si>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</si>
  <si>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</si>
  <si>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</si>
  <si>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</si>
  <si>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</si>
  <si>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</si>
  <si>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</si>
  <si>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</si>
  <si>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</si>
  <si>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</si>
  <si>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</si>
  <si>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</si>
  <si>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</si>
  <si>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</si>
  <si>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</si>
  <si>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</si>
  <si>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</si>
  <si>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</si>
  <si>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</si>
  <si>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</si>
  <si>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</si>
  <si>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</si>
  <si>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</si>
  <si>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</si>
  <si>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</si>
  <si>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</si>
  <si>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</si>
  <si>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</si>
  <si>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</si>
  <si>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</si>
  <si>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</si>
  <si>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</si>
  <si>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</si>
  <si>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</si>
  <si>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</si>
  <si>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</si>
  <si>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</si>
  <si>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</si>
  <si>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</si>
  <si>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</si>
  <si>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</si>
  <si>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</si>
  <si>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</si>
  <si>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</si>
  <si>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</si>
  <si>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</si>
  <si>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</si>
  <si>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</si>
  <si>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</si>
  <si>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</si>
  <si>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</si>
  <si>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</si>
  <si>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</si>
  <si>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</si>
  <si>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</si>
  <si>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</si>
  <si>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</si>
  <si>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</si>
  <si>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</si>
  <si>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</si>
  <si>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</si>
  <si>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</si>
  <si>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</si>
  <si>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</si>
  <si>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</si>
  <si>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</si>
  <si>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</si>
  <si>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</si>
  <si>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</si>
  <si>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</si>
  <si>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</si>
  <si>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</si>
  <si>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</si>
  <si>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</si>
  <si>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</si>
  <si>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</si>
  <si>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</si>
  <si>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</si>
  <si>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</si>
  <si>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</si>
  <si>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</si>
  <si>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</si>
  <si>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</si>
  <si>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</si>
  <si>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</si>
  <si>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</si>
  <si>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</si>
  <si>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</si>
  <si>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</si>
  <si>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</si>
  <si>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</si>
  <si>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</si>
  <si>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</si>
  <si>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</si>
  <si>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</si>
  <si>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</si>
  <si>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</si>
  <si>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</si>
  <si>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</si>
  <si>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</si>
  <si>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</si>
  <si>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</si>
  <si>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</si>
  <si>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</si>
  <si>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</si>
  <si>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</si>
  <si>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</si>
  <si>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</si>
  <si>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</si>
  <si>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</si>
  <si>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</si>
  <si>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</si>
  <si>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</si>
  <si>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</si>
  <si>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</si>
  <si>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</si>
  <si>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</si>
  <si>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</si>
  <si>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</si>
  <si>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</si>
  <si>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</si>
  <si>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</si>
  <si>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</si>
  <si>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</si>
  <si>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</si>
  <si>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</si>
  <si>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</si>
  <si>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</si>
  <si>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</si>
  <si>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</si>
  <si>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</si>
  <si>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</si>
  <si>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</si>
  <si>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</si>
  <si>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</si>
  <si>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</si>
  <si>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</si>
  <si>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</si>
  <si>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</si>
  <si>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</si>
  <si>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</si>
  <si>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</si>
  <si>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</si>
  <si>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</si>
  <si>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</si>
  <si>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</si>
  <si>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</si>
  <si>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</si>
  <si>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</si>
  <si>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</si>
  <si>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</si>
  <si>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</si>
  <si>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</si>
  <si>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</si>
  <si>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</si>
  <si>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</si>
  <si>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</si>
  <si>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</si>
  <si>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</si>
  <si>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</si>
  <si>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</si>
  <si>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</si>
  <si>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</si>
  <si>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</si>
  <si>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</si>
  <si>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</si>
  <si>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</si>
  <si>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</si>
  <si>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</si>
  <si>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</si>
  <si>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</si>
  <si>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</si>
  <si>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</si>
  <si>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</si>
  <si>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</si>
  <si>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</si>
  <si>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</si>
  <si>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</si>
  <si>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</si>
  <si>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</si>
  <si>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</si>
  <si>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</si>
  <si>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</si>
  <si>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</si>
  <si>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</si>
  <si>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</si>
  <si>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</si>
  <si>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</si>
  <si>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</si>
  <si>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</si>
  <si>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</si>
  <si>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</si>
  <si>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</si>
  <si>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</si>
  <si>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</si>
  <si>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</si>
  <si>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</si>
  <si>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</si>
  <si>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</si>
  <si>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</si>
  <si>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</si>
  <si>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</si>
  <si>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</si>
  <si>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</si>
  <si>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</si>
  <si>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</si>
  <si>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</si>
  <si>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</si>
  <si>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</si>
  <si>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</si>
  <si>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</si>
  <si>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</si>
  <si>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</si>
  <si>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</si>
  <si>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</si>
  <si>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</si>
  <si>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</si>
  <si>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</si>
  <si>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</si>
  <si>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</si>
  <si>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</si>
  <si>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</si>
  <si>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</si>
  <si>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</si>
  <si>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</si>
  <si>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</si>
  <si>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</si>
  <si>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</si>
  <si>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</si>
  <si>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</si>
  <si>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</si>
  <si>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</si>
  <si>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</si>
  <si>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</si>
  <si>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</si>
  <si>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</si>
  <si>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</si>
  <si>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</si>
  <si>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</si>
  <si>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</si>
  <si>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</si>
  <si>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</si>
  <si>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</si>
  <si>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</si>
  <si>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</si>
  <si>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</si>
  <si>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</si>
  <si>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</si>
  <si>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</si>
  <si>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</si>
  <si>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</si>
  <si>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</si>
  <si>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</si>
  <si>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</si>
  <si>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</si>
  <si>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</si>
  <si>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</si>
  <si>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</si>
  <si>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</si>
  <si>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</si>
  <si>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</si>
  <si>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</si>
  <si>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</si>
  <si>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</si>
  <si>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</si>
  <si>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</si>
  <si>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</si>
  <si>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</si>
  <si>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</si>
  <si>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</si>
  <si>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</si>
  <si>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</si>
  <si>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</si>
  <si>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</si>
  <si>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</si>
  <si>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</si>
  <si>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</si>
  <si>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</si>
  <si>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</si>
  <si>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</si>
  <si>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</si>
  <si>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</si>
  <si>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</si>
  <si>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</si>
  <si>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</si>
  <si>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</si>
  <si>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</si>
  <si>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</si>
  <si>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</si>
  <si>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</si>
  <si>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</si>
  <si>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</si>
  <si>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</si>
  <si>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</si>
  <si>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</si>
  <si>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</si>
  <si>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</si>
  <si>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</si>
  <si>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</si>
  <si>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</si>
  <si>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</si>
  <si>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</si>
  <si>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</si>
  <si>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</si>
  <si>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</si>
  <si>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</si>
  <si>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</si>
  <si>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</si>
  <si>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</si>
  <si>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</si>
  <si>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</si>
  <si>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</si>
  <si>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</si>
  <si>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</si>
  <si>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</si>
  <si>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</si>
  <si>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</si>
  <si>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</si>
  <si>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</si>
  <si>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</si>
  <si>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</si>
  <si>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</si>
  <si>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</si>
  <si>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</si>
  <si>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</si>
  <si>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</si>
  <si>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</si>
  <si>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</si>
  <si>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</si>
  <si>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</si>
  <si>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</si>
  <si>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</si>
  <si>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</si>
  <si>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</si>
  <si>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</si>
  <si>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</si>
  <si>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</si>
  <si>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</si>
  <si>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</si>
  <si>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</si>
  <si>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</si>
  <si>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</si>
  <si>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</si>
  <si>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</si>
  <si>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</si>
  <si>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</si>
  <si>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</si>
  <si>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</si>
  <si>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</si>
  <si>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</si>
  <si>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</si>
  <si>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</si>
  <si>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</si>
  <si>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</si>
  <si>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</si>
  <si>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</si>
  <si>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</si>
  <si>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</si>
  <si>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</si>
  <si>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</si>
  <si>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</si>
  <si>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</si>
  <si>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</si>
  <si>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</si>
  <si>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</si>
  <si>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</si>
  <si>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</si>
  <si>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</si>
  <si>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</si>
  <si>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</si>
  <si>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</si>
  <si>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</si>
  <si>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</si>
  <si>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</si>
  <si>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</si>
  <si>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</si>
  <si>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</si>
  <si>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</si>
  <si>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</si>
  <si>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</si>
  <si>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</si>
  <si>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</si>
  <si>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</si>
  <si>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</si>
  <si>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</si>
  <si>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</si>
  <si>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</si>
  <si>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</si>
  <si>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</si>
  <si>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</si>
  <si>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</si>
  <si>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</si>
  <si>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</si>
  <si>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</si>
  <si>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</si>
  <si>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</si>
  <si>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</si>
  <si>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</si>
  <si>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</si>
  <si>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</si>
  <si>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</si>
  <si>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</si>
  <si>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</si>
  <si>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</si>
  <si>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</si>
  <si>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</si>
  <si>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</si>
  <si>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</si>
  <si>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</si>
  <si>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</si>
  <si>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</si>
  <si>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</si>
  <si>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</si>
  <si>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</si>
  <si>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</si>
  <si>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</si>
  <si>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</si>
  <si>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</si>
  <si>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</si>
  <si>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</si>
  <si>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</si>
  <si>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</si>
  <si>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</si>
  <si>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</si>
  <si>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</si>
  <si>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</si>
  <si>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</si>
  <si>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</si>
  <si>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</si>
  <si>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</si>
  <si>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</si>
  <si>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</si>
  <si>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</si>
  <si>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</si>
  <si>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</si>
  <si>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</si>
  <si>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</si>
  <si>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</si>
  <si>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</si>
  <si>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</si>
  <si>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</si>
  <si>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</si>
  <si>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</si>
  <si>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</si>
  <si>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</si>
  <si>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</si>
  <si>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</si>
  <si>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</si>
  <si>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</si>
  <si>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</si>
  <si>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</si>
  <si>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</si>
  <si>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</si>
  <si>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</si>
  <si>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</si>
  <si>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</si>
  <si>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</si>
  <si>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</si>
  <si>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</si>
  <si>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</si>
  <si>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</si>
  <si>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</si>
  <si>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</si>
  <si>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</si>
  <si>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</si>
  <si>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</si>
  <si>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</si>
  <si>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</si>
  <si>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</si>
  <si>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</si>
  <si>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</si>
  <si>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</si>
  <si>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</si>
  <si>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</si>
  <si>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</si>
  <si>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</si>
  <si>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</si>
  <si>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</si>
  <si>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</si>
  <si>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</si>
  <si>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</si>
  <si>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</si>
  <si>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</si>
  <si>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</si>
  <si>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</si>
  <si>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</si>
  <si>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</si>
  <si>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</si>
  <si>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</si>
  <si>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</si>
  <si>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</si>
  <si>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</si>
  <si>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</si>
  <si>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</si>
  <si>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</si>
  <si>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</si>
  <si>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</si>
  <si>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</si>
  <si>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</si>
  <si>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</si>
  <si>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</si>
  <si>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</si>
  <si>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</si>
  <si>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</si>
  <si>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</si>
  <si>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</si>
  <si>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</si>
  <si>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</si>
  <si>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</si>
  <si>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</si>
  <si>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</si>
  <si>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</si>
  <si>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</si>
  <si>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</si>
  <si>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</si>
  <si>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</si>
  <si>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</si>
  <si>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</si>
  <si>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</si>
  <si>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</si>
  <si>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</si>
  <si>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</si>
  <si>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</si>
  <si>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</si>
  <si>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</si>
  <si>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</si>
  <si>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</si>
  <si>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</si>
  <si>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</si>
  <si>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</si>
  <si>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</si>
  <si>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</si>
  <si>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</si>
  <si>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</si>
  <si>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</si>
  <si>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</si>
  <si>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</si>
  <si>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</si>
  <si>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</si>
  <si>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</si>
  <si>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</si>
  <si>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</si>
  <si>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</si>
  <si>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</si>
  <si>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</si>
  <si>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</si>
  <si>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</si>
  <si>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</si>
  <si>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</si>
  <si>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</si>
  <si>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</si>
  <si>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</si>
  <si>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</si>
  <si>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</si>
  <si>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</si>
  <si>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</si>
  <si>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</si>
  <si>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</si>
  <si>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</si>
  <si>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</si>
  <si>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</si>
  <si>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</si>
  <si>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</si>
  <si>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</si>
  <si>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</si>
  <si>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</si>
  <si>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</si>
  <si>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</si>
  <si>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</si>
  <si>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</si>
  <si>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</si>
  <si>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</si>
  <si>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</si>
  <si>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</si>
  <si>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</si>
  <si>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</si>
  <si>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</si>
  <si>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</si>
  <si>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</si>
  <si>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</si>
  <si>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</si>
  <si>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</si>
  <si>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</si>
  <si>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</si>
  <si>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</si>
  <si>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</si>
  <si>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</si>
  <si>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</si>
  <si>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</si>
  <si>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</si>
  <si>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</si>
  <si>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</si>
  <si>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</si>
  <si>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</si>
  <si>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</si>
  <si>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</si>
  <si>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</si>
  <si>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</si>
  <si>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</si>
  <si>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</si>
  <si>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</si>
  <si>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</si>
  <si>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</si>
  <si>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</si>
  <si>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</si>
  <si>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</si>
  <si>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</si>
  <si>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</si>
  <si>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</si>
  <si>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</si>
  <si>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</si>
  <si>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</si>
  <si>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</si>
  <si>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</si>
  <si>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</si>
  <si>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</si>
  <si>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</si>
  <si>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</si>
  <si>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</si>
  <si>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</si>
  <si>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</si>
  <si>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</si>
  <si>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</si>
  <si>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</si>
  <si>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</si>
  <si>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</si>
  <si>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</si>
  <si>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</si>
  <si>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</si>
  <si>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</si>
  <si>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</si>
  <si>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</si>
  <si>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</si>
  <si>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</si>
  <si>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</si>
  <si>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</si>
  <si>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</si>
  <si>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</si>
  <si>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</si>
  <si>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</si>
  <si>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</si>
  <si>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</si>
  <si>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</si>
  <si>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</si>
  <si>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</si>
  <si>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</si>
  <si>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</si>
  <si>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</si>
  <si>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</si>
  <si>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</si>
  <si>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</si>
  <si>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</si>
  <si>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</si>
  <si>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</si>
  <si>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</si>
  <si>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</si>
  <si>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</si>
  <si>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</si>
  <si>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</si>
  <si>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</si>
  <si>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</si>
  <si>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</si>
  <si>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</si>
  <si>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</si>
  <si>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</si>
  <si>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</si>
  <si>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</si>
  <si>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</si>
  <si>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</si>
  <si>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</si>
  <si>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</si>
  <si>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</si>
  <si>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</si>
  <si>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</si>
  <si>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</si>
  <si>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</si>
  <si>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</si>
  <si>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</si>
  <si>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</si>
  <si>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</si>
  <si>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</si>
  <si>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</si>
  <si>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</si>
  <si>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</si>
  <si>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</si>
  <si>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</si>
  <si>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</si>
  <si>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</si>
  <si>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</si>
  <si>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</si>
  <si>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</si>
  <si>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</si>
  <si>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</si>
  <si>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</si>
  <si>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</si>
  <si>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</si>
  <si>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</si>
  <si>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</si>
  <si>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</si>
  <si>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</si>
  <si>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</si>
  <si>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</si>
  <si>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</si>
  <si>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</si>
  <si>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</si>
  <si>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</si>
  <si>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</si>
  <si>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</si>
  <si>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</si>
  <si>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</si>
  <si>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</si>
  <si>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</si>
  <si>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</si>
  <si>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</si>
  <si>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</si>
  <si>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</si>
  <si>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</si>
  <si>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</si>
  <si>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</si>
  <si>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</si>
  <si>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</si>
  <si>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</si>
  <si>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</si>
  <si>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</si>
  <si>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</si>
  <si>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</si>
  <si>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</si>
  <si>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</si>
  <si>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</si>
  <si>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</si>
  <si>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</si>
  <si>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</si>
  <si>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</si>
  <si>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</si>
  <si>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</si>
  <si>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</si>
  <si>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</si>
  <si>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</si>
  <si>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</si>
  <si>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</si>
  <si>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</si>
  <si>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</si>
  <si>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</si>
  <si>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</si>
  <si>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</si>
  <si>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</si>
  <si>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</si>
  <si>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</si>
  <si>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</si>
  <si>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</si>
  <si>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</si>
  <si>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</si>
  <si>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</si>
  <si>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</si>
  <si>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</si>
  <si>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</si>
  <si>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</si>
  <si>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</si>
  <si>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</si>
  <si>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</si>
  <si>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</si>
  <si>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</si>
  <si>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</si>
  <si>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</si>
  <si>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</si>
  <si>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</si>
  <si>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</si>
  <si>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</si>
  <si>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</si>
  <si>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</si>
  <si>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</si>
  <si>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</si>
  <si>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</si>
  <si>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</si>
  <si>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</si>
  <si>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</si>
  <si>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</si>
  <si>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</si>
  <si>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</si>
  <si>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</si>
  <si>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</si>
  <si>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</si>
  <si>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</si>
  <si>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</si>
  <si>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</si>
  <si>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</si>
  <si>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</si>
  <si>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</si>
  <si>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</si>
  <si>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</si>
  <si>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</si>
  <si>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</si>
  <si>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</si>
  <si>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</si>
  <si>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</si>
  <si>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</si>
  <si>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</si>
  <si>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</si>
  <si>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</si>
  <si>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</si>
  <si>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</si>
  <si>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</si>
  <si>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</si>
  <si>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</si>
  <si>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</si>
  <si>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</si>
  <si>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</si>
  <si>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</si>
  <si>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</si>
  <si>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</si>
  <si>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</si>
  <si>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</si>
  <si>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</si>
  <si>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</si>
  <si>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</si>
  <si>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</si>
  <si>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</si>
  <si>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</si>
  <si>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</si>
  <si>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</si>
  <si>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</si>
  <si>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</si>
  <si>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</si>
  <si>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</si>
  <si>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</si>
  <si>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</si>
  <si>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</si>
  <si>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</si>
  <si>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</si>
  <si>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</si>
  <si>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</si>
  <si>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</si>
  <si>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</si>
  <si>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</si>
  <si>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</si>
  <si>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</si>
  <si>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</si>
  <si>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</si>
  <si>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</si>
  <si>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</si>
  <si>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</si>
  <si>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</si>
  <si>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</si>
  <si>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</si>
  <si>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</si>
  <si>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</si>
  <si>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</si>
  <si>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</si>
  <si>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</si>
  <si>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</si>
  <si>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</si>
  <si>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</si>
  <si>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</si>
  <si>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</si>
  <si>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</si>
  <si>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</si>
  <si>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</si>
  <si>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</si>
  <si>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</si>
  <si>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</si>
  <si>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</si>
  <si>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</si>
  <si>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</si>
  <si>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</si>
  <si>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</si>
  <si>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</si>
  <si>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</si>
  <si>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</si>
  <si>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</si>
  <si>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</si>
  <si>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</si>
  <si>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</si>
  <si>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</si>
  <si>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</si>
  <si>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</si>
  <si>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</si>
  <si>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</si>
  <si>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</si>
  <si>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</si>
  <si>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</si>
  <si>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</si>
  <si>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</si>
  <si>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</si>
  <si>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</si>
  <si>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</si>
  <si>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</si>
  <si>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</si>
  <si>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</si>
  <si>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</si>
  <si>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</si>
  <si>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</si>
  <si>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</si>
  <si>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</si>
  <si>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</si>
  <si>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</si>
  <si>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</si>
  <si>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</si>
  <si>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</si>
  <si>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</si>
  <si>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</si>
  <si>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</si>
  <si>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</si>
  <si>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</si>
  <si>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</si>
  <si>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</si>
  <si>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</si>
  <si>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</si>
  <si>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</si>
  <si>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</si>
  <si>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</si>
  <si>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</si>
  <si>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</si>
  <si>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</si>
  <si>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</si>
  <si>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</si>
  <si>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</si>
  <si>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</si>
  <si>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</si>
  <si>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</si>
  <si>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</si>
  <si>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</si>
  <si>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</si>
  <si>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</si>
  <si>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</si>
  <si>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</si>
  <si>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</si>
  <si>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</si>
  <si>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</si>
  <si>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</si>
  <si>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</si>
  <si>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</si>
  <si>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</si>
  <si>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</si>
  <si>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</si>
  <si>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</si>
  <si>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</si>
  <si>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</si>
  <si>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</si>
  <si>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</si>
  <si>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</si>
  <si>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</si>
  <si>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</si>
  <si>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</si>
  <si>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</si>
  <si>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</si>
  <si>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</si>
  <si>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</si>
  <si>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</si>
  <si>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</si>
  <si>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</si>
  <si>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</si>
  <si>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</si>
  <si>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</si>
  <si>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</si>
  <si>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</si>
  <si>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</si>
  <si>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</si>
  <si>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</si>
  <si>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</si>
  <si>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</si>
  <si>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</si>
  <si>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</si>
  <si>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</si>
  <si>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</si>
  <si>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</si>
  <si>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</si>
  <si>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</si>
  <si>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</si>
  <si>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</si>
  <si>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</si>
  <si>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</si>
  <si>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</si>
  <si>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</si>
  <si>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</si>
  <si>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</si>
  <si>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</si>
  <si>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</si>
  <si>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</si>
  <si>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</si>
  <si>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</si>
  <si>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</si>
  <si>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</si>
  <si>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</si>
  <si>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</si>
  <si>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</si>
  <si>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</si>
  <si>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</si>
  <si>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</si>
  <si>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</si>
  <si>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</si>
  <si>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</si>
  <si>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</si>
  <si>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</si>
  <si>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</si>
  <si>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</si>
  <si>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</si>
  <si>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</si>
  <si>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</si>
  <si>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</si>
  <si>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</si>
  <si>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</si>
  <si>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</si>
  <si>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</si>
  <si>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</si>
  <si>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</si>
  <si>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</si>
  <si>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</si>
  <si>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</si>
  <si>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</si>
  <si>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</si>
  <si>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</si>
  <si>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</si>
  <si>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</si>
  <si>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</si>
  <si>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</si>
  <si>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</si>
  <si>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</si>
  <si>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</si>
  <si>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</si>
  <si>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</si>
  <si>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</si>
  <si>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</si>
  <si>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</si>
  <si>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</si>
  <si>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</si>
  <si>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</si>
  <si>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</si>
  <si>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</si>
  <si>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</si>
  <si>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</si>
  <si>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</si>
  <si>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</si>
  <si>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</si>
  <si>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</si>
  <si>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</si>
  <si>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</si>
  <si>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</si>
  <si>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</si>
  <si>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</si>
  <si>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</si>
  <si>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</si>
  <si>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</si>
  <si>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</si>
  <si>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</si>
  <si>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</si>
  <si>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</si>
  <si>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</si>
  <si>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</si>
  <si>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</si>
  <si>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</si>
  <si>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</si>
  <si>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</si>
  <si>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</si>
  <si>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</si>
  <si>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</si>
  <si>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</si>
  <si>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</si>
  <si>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</si>
  <si>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</si>
  <si>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</si>
  <si>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</si>
  <si>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</si>
  <si>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</si>
  <si>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</si>
  <si>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</si>
  <si>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</si>
  <si>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</si>
  <si>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</si>
  <si>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</si>
  <si>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</si>
  <si>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</si>
  <si>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</si>
  <si>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</si>
  <si>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</si>
  <si>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</si>
  <si>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</si>
  <si>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</si>
  <si>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</si>
  <si>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</si>
  <si>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</si>
  <si>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</si>
  <si>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</si>
  <si>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</si>
  <si>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</si>
  <si>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</si>
  <si>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</si>
  <si>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</si>
  <si>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</si>
  <si>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</si>
  <si>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</si>
  <si>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</si>
  <si>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</si>
  <si>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</si>
  <si>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</si>
  <si>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</si>
  <si>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</si>
  <si>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</si>
  <si>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</si>
  <si>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</si>
  <si>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</si>
  <si>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</si>
  <si>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</si>
  <si>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</si>
  <si>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</si>
  <si>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</si>
  <si>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</si>
  <si>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</si>
  <si>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</si>
  <si>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</si>
  <si>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</si>
  <si>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</si>
  <si>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</si>
  <si>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</si>
  <si>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</si>
  <si>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</si>
  <si>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</si>
  <si>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</si>
  <si>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</si>
  <si>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</si>
  <si>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</si>
  <si>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</si>
  <si>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</si>
  <si>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</si>
  <si>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</si>
  <si>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</si>
  <si>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</si>
  <si>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</si>
  <si>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</si>
  <si>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</si>
  <si>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</si>
  <si>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</si>
  <si>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</si>
  <si>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</si>
  <si>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</si>
  <si>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</si>
  <si>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</si>
  <si>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</si>
  <si>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</si>
  <si>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</si>
  <si>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</si>
  <si>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</si>
  <si>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</si>
  <si>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</si>
  <si>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</si>
  <si>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</si>
  <si>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</si>
  <si>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</si>
  <si>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</si>
  <si>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</si>
  <si>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</si>
  <si>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</si>
  <si>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</si>
  <si>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</si>
  <si>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</si>
  <si>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</si>
  <si>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</si>
  <si>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</si>
  <si>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</si>
  <si>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</si>
  <si>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</si>
  <si>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</si>
  <si>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</si>
  <si>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</si>
  <si>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</si>
  <si>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</si>
  <si>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</si>
  <si>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</si>
  <si>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</si>
  <si>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</si>
  <si>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</si>
  <si>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</si>
  <si>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</si>
  <si>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</si>
  <si>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</si>
  <si>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</si>
  <si>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</si>
  <si>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</si>
  <si>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</si>
  <si>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</si>
  <si>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</si>
  <si>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</si>
  <si>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</si>
  <si>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</si>
  <si>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</si>
  <si>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</si>
  <si>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</si>
  <si>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</si>
  <si>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</si>
  <si>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</si>
  <si>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</si>
  <si>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</si>
  <si>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</si>
  <si>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</si>
  <si>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</si>
  <si>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</si>
  <si>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</si>
  <si>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</si>
  <si>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</si>
  <si>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</si>
  <si>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</si>
  <si>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</si>
  <si>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</si>
  <si>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</si>
  <si>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</si>
  <si>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</si>
  <si>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</si>
  <si>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</si>
  <si>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</si>
  <si>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</si>
  <si>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</si>
  <si>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</si>
  <si>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</si>
  <si>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</si>
  <si>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</si>
  <si>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</si>
  <si>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</si>
  <si>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</si>
  <si>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</si>
  <si>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</si>
  <si>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</si>
  <si>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</si>
  <si>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</si>
  <si>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</si>
  <si>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</si>
  <si>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</si>
  <si>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</si>
  <si>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</si>
  <si>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</si>
  <si>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</si>
  <si>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</si>
  <si>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</si>
  <si>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</si>
  <si>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</si>
  <si>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</si>
  <si>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</si>
  <si>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</si>
  <si>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</si>
  <si>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</si>
  <si>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</si>
  <si>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</si>
  <si>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</si>
  <si>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</si>
  <si>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</si>
  <si>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</si>
  <si>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</si>
  <si>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</si>
  <si>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</si>
  <si>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</si>
  <si>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</si>
  <si>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</si>
  <si>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</si>
  <si>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</si>
  <si>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</si>
  <si>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</si>
  <si>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</si>
  <si>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</si>
  <si>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</si>
  <si>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</si>
  <si>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</si>
  <si>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</si>
  <si>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</si>
  <si>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</si>
  <si>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</si>
  <si>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</si>
  <si>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</si>
  <si>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</si>
  <si>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</si>
  <si>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</si>
  <si>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</si>
  <si>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</si>
  <si>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</si>
  <si>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</si>
  <si>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</si>
  <si>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</si>
  <si>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</si>
  <si>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</si>
  <si>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</si>
  <si>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</si>
  <si>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</si>
  <si>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</si>
  <si>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</si>
  <si>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</si>
  <si>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</si>
  <si>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</si>
  <si>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</si>
  <si>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</si>
  <si>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</si>
  <si>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</si>
  <si>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</si>
  <si>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</si>
  <si>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</si>
  <si>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</si>
  <si>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</si>
  <si>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</si>
  <si>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</si>
  <si>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</si>
  <si>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</si>
  <si>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</si>
  <si>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</si>
  <si>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</si>
  <si>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</si>
  <si>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</si>
  <si>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</si>
  <si>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</si>
  <si>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</si>
  <si>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</si>
  <si>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</si>
  <si>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</si>
  <si>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</si>
  <si>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</si>
  <si>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</si>
  <si>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</si>
  <si>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</si>
  <si>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</si>
  <si>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</si>
  <si>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</si>
  <si>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</si>
  <si>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</si>
  <si>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</si>
  <si>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</si>
  <si>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</si>
  <si>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</si>
  <si>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</si>
  <si>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</si>
  <si>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</si>
  <si>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</si>
  <si>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</si>
  <si>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</si>
  <si>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</si>
  <si>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</si>
  <si>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</si>
  <si>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</si>
  <si>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</si>
  <si>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</si>
  <si>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</si>
  <si>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</si>
  <si>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</si>
  <si>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</si>
  <si>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</si>
  <si>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</si>
  <si>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</si>
  <si>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</si>
  <si>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</si>
  <si>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</si>
  <si>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</si>
  <si>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</si>
  <si>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</si>
  <si>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</si>
  <si>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</si>
  <si>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</si>
  <si>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</si>
  <si>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</si>
  <si>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</si>
  <si>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</si>
  <si>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</si>
  <si>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</si>
  <si>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</si>
  <si>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</si>
  <si>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</si>
  <si>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</si>
  <si>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</si>
  <si>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</si>
  <si>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</si>
  <si>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</si>
  <si>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</si>
  <si>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</si>
  <si>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</si>
  <si>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</si>
  <si>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</si>
  <si>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</si>
  <si>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</si>
  <si>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</si>
  <si>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</si>
  <si>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</si>
  <si>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</si>
  <si>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</si>
  <si>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</si>
  <si>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</si>
  <si>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</si>
  <si>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</si>
  <si>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</si>
  <si>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</si>
  <si>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</si>
  <si>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</si>
  <si>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</si>
  <si>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</si>
  <si>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</si>
  <si>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</si>
  <si>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</si>
  <si>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</si>
  <si>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</si>
  <si>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</si>
  <si>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</si>
  <si>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</si>
  <si>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</si>
  <si>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</si>
  <si>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</si>
  <si>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</si>
  <si>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</si>
  <si>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</si>
  <si>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</si>
  <si>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</si>
  <si>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</si>
  <si>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</si>
  <si>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</si>
  <si>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</si>
  <si>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</si>
  <si>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</si>
  <si>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</si>
  <si>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</si>
  <si>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</si>
  <si>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</si>
  <si>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</si>
  <si>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</si>
  <si>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</si>
  <si>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</si>
  <si>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</si>
  <si>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</si>
  <si>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</si>
  <si>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</si>
  <si>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</si>
  <si>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</si>
  <si>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</si>
  <si>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</si>
  <si>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</si>
  <si>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</si>
  <si>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</si>
  <si>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</si>
  <si>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</si>
  <si>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</si>
  <si>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</si>
  <si>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</si>
  <si>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</si>
  <si>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</si>
  <si>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</si>
  <si>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</si>
  <si>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</si>
  <si>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</si>
  <si>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</si>
  <si>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</si>
  <si>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</si>
  <si>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</si>
  <si>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</si>
  <si>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</si>
  <si>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</si>
  <si>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</si>
  <si>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</si>
  <si>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</si>
  <si>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</si>
  <si>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</si>
  <si>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</si>
  <si>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</si>
  <si>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</si>
  <si>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</si>
  <si>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</si>
  <si>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</si>
  <si>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</si>
  <si>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</si>
  <si>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</si>
  <si>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</si>
  <si>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</si>
  <si>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</si>
  <si>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</si>
  <si>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</si>
  <si>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</si>
  <si>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</si>
  <si>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</si>
  <si>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</si>
  <si>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</si>
  <si>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</si>
  <si>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</si>
  <si>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</si>
  <si>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</si>
  <si>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</si>
  <si>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</si>
  <si>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</si>
  <si>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</si>
  <si>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</si>
  <si>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</si>
  <si>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</si>
  <si>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</si>
  <si>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</si>
  <si>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</si>
  <si>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</si>
  <si>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</si>
  <si>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</si>
  <si>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</si>
  <si>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</si>
  <si>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</si>
  <si>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</si>
  <si>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</si>
  <si>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</si>
  <si>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</si>
  <si>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</si>
  <si>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</si>
  <si>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</si>
  <si>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</si>
  <si>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</si>
  <si>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</si>
  <si>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</si>
  <si>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</si>
  <si>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</si>
  <si>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</si>
  <si>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</si>
  <si>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</si>
  <si>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</si>
  <si>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</si>
  <si>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</si>
  <si>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</si>
  <si>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</si>
  <si>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</si>
  <si>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</si>
  <si>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</si>
  <si>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</si>
  <si>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</si>
  <si>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</si>
  <si>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</si>
  <si>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</si>
  <si>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</si>
  <si>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</si>
  <si>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</si>
  <si>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</si>
  <si>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</si>
  <si>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</si>
  <si>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</si>
  <si>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</si>
  <si>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</si>
  <si>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</si>
  <si>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</si>
  <si>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</si>
  <si>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</si>
  <si>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</si>
  <si>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</si>
  <si>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</si>
  <si>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</si>
  <si>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</si>
  <si>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</si>
  <si>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</si>
  <si>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</si>
  <si>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</si>
  <si>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</si>
  <si>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</si>
  <si>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</si>
  <si>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</si>
  <si>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</si>
  <si>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</si>
  <si>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</si>
  <si>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</si>
  <si>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</si>
  <si>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</si>
  <si>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</si>
  <si>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</si>
  <si>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</si>
  <si>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</si>
  <si>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</si>
  <si>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</si>
  <si>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</si>
  <si>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</si>
  <si>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</si>
  <si>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</si>
  <si>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</si>
  <si>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</si>
  <si>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</si>
  <si>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</si>
  <si>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</si>
  <si>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</si>
  <si>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</si>
  <si>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</si>
  <si>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</si>
  <si>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</si>
  <si>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</si>
  <si>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</si>
  <si>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</si>
  <si>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</si>
  <si>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</si>
  <si>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</si>
  <si>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</si>
  <si>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</si>
  <si>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</si>
  <si>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</si>
  <si>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</si>
  <si>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</si>
  <si>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</si>
  <si>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</si>
  <si>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</si>
  <si>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</si>
  <si>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</si>
  <si>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</si>
  <si>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</si>
  <si>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</si>
  <si>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</si>
  <si>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</si>
  <si>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</si>
  <si>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</si>
  <si>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</si>
  <si>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</si>
  <si>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</si>
  <si>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</si>
  <si>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</si>
  <si>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</si>
  <si>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</si>
  <si>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</si>
  <si>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</si>
  <si>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</si>
  <si>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</si>
  <si>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</si>
  <si>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</si>
  <si>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</si>
  <si>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</si>
  <si>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</si>
  <si>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</si>
  <si>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</si>
  <si>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</si>
  <si>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</si>
  <si>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</si>
  <si>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</si>
  <si>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</si>
  <si>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</si>
  <si>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</si>
  <si>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</si>
  <si>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</si>
  <si>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</si>
  <si>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</si>
  <si>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</si>
  <si>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</si>
  <si>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</si>
  <si>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</si>
  <si>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</si>
  <si>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</si>
  <si>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</si>
  <si>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</si>
  <si>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</si>
  <si>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</si>
  <si>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</si>
  <si>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</si>
  <si>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</si>
  <si>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</si>
  <si>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</si>
  <si>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</si>
  <si>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</si>
  <si>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</si>
  <si>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</si>
  <si>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</si>
  <si>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</si>
  <si>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</si>
  <si>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</si>
  <si>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</si>
  <si>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</si>
  <si>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</si>
  <si>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</si>
  <si>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</si>
  <si>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</si>
  <si>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</si>
  <si>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</si>
  <si>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</si>
  <si>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</si>
  <si>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</si>
  <si>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</si>
  <si>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</si>
  <si>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</si>
  <si>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</si>
  <si>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</si>
  <si>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</si>
  <si>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</si>
  <si>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</si>
  <si>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</si>
  <si>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</si>
  <si>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</si>
  <si>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</si>
  <si>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</si>
  <si>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</si>
  <si>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</si>
  <si>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</si>
  <si>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</si>
  <si>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</si>
  <si>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</si>
  <si>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</si>
  <si>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</si>
  <si>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</si>
  <si>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</si>
  <si>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</si>
  <si>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</si>
  <si>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</si>
  <si>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</si>
  <si>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</si>
  <si>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</si>
  <si>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</si>
  <si>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</si>
  <si>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</si>
  <si>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</si>
  <si>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</si>
  <si>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</si>
  <si>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</si>
  <si>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</si>
  <si>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</si>
  <si>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</si>
  <si>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</si>
  <si>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</si>
  <si>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</si>
  <si>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</si>
  <si>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</si>
  <si>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</si>
  <si>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</si>
  <si>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</si>
  <si>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</si>
  <si>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</si>
  <si>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</si>
  <si>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</si>
  <si>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</si>
  <si>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</si>
  <si>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</si>
  <si>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</si>
  <si>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</si>
  <si>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</si>
  <si>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</si>
  <si>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</si>
  <si>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</si>
  <si>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</si>
  <si>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</si>
  <si>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</si>
  <si>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</si>
  <si>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</si>
  <si>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</si>
  <si>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</si>
  <si>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</si>
  <si>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</si>
  <si>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</si>
  <si>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</si>
  <si>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</si>
  <si>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</si>
  <si>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</si>
  <si>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</si>
  <si>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</si>
  <si>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</si>
  <si>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</si>
  <si>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</si>
  <si>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</si>
  <si>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</si>
  <si>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</si>
  <si>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</si>
  <si>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</si>
  <si>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</si>
  <si>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</si>
  <si>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</si>
  <si>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</si>
  <si>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</si>
  <si>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</si>
  <si>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</si>
  <si>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</si>
  <si>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</si>
  <si>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</si>
  <si>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</si>
  <si>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</si>
  <si>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</si>
  <si>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</si>
  <si>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</si>
  <si>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</si>
  <si>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</si>
  <si>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</si>
  <si>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</si>
  <si>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</si>
  <si>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</si>
  <si>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</si>
  <si>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</si>
  <si>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</si>
  <si>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</si>
  <si>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</si>
  <si>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</si>
  <si>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</si>
  <si>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</si>
  <si>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</si>
  <si>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</si>
  <si>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</si>
  <si>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</si>
  <si>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</si>
  <si>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</si>
  <si>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</si>
  <si>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</si>
  <si>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</si>
  <si>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</si>
  <si>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</si>
  <si>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</si>
  <si>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</si>
  <si>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</si>
  <si>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</si>
  <si>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</si>
  <si>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</si>
  <si>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</si>
  <si>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</si>
  <si>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</si>
  <si>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</si>
  <si>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</si>
  <si>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</si>
  <si>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</si>
  <si>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</si>
  <si>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</si>
  <si>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</si>
  <si>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</si>
  <si>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</si>
  <si>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</si>
  <si>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</si>
  <si>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</si>
  <si>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</si>
  <si>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</si>
  <si>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</si>
  <si>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</si>
  <si>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</si>
  <si>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</si>
  <si>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</si>
  <si>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</si>
  <si>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</si>
  <si>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</si>
  <si>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</si>
  <si>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</si>
  <si>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</si>
  <si>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</si>
  <si>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</si>
  <si>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</si>
  <si>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</si>
  <si>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</si>
  <si>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</si>
  <si>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</si>
  <si>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</si>
  <si>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</si>
  <si>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</si>
  <si>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</si>
  <si>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</si>
  <si>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</si>
  <si>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</si>
  <si>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</si>
  <si>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</si>
  <si>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</si>
  <si>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</si>
  <si>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</si>
  <si>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</si>
  <si>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</si>
  <si>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</si>
  <si>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</si>
  <si>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</si>
  <si>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</si>
  <si>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</si>
  <si>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</si>
  <si>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</si>
  <si>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</si>
  <si>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</si>
  <si>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</si>
  <si>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</si>
  <si>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</si>
  <si>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</si>
  <si>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</si>
  <si>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</si>
  <si>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</si>
  <si>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</si>
  <si>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</si>
  <si>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</si>
  <si>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</si>
  <si>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</si>
  <si>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</si>
  <si>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</si>
  <si>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</si>
  <si>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</si>
  <si>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</si>
  <si>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</si>
  <si>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</si>
  <si>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</si>
  <si>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</si>
  <si>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</si>
  <si>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</si>
  <si>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</si>
  <si>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</si>
  <si>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</si>
  <si>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</si>
  <si>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</si>
  <si>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</si>
  <si>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</si>
  <si>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</si>
  <si>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</si>
  <si>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</si>
  <si>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</si>
  <si>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</si>
  <si>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</si>
  <si>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</si>
  <si>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</si>
  <si>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</si>
  <si>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</si>
  <si>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</si>
  <si>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</si>
  <si>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</si>
  <si>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</si>
  <si>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</si>
  <si>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</si>
  <si>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</si>
  <si>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</si>
  <si>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</si>
  <si>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</si>
  <si>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</si>
  <si>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</si>
  <si>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</si>
  <si>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</si>
  <si>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</si>
  <si>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</si>
  <si>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</si>
  <si>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</si>
  <si>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</si>
  <si>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</si>
  <si>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</si>
  <si>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</si>
  <si>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</si>
  <si>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</si>
  <si>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</si>
  <si>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</si>
  <si>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</si>
  <si>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</si>
  <si>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</si>
  <si>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</si>
  <si>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</si>
  <si>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</si>
  <si>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</si>
  <si>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</si>
  <si>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</si>
  <si>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</si>
  <si>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</si>
  <si>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</si>
  <si>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</si>
  <si>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</si>
  <si>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</si>
  <si>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</si>
  <si>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</si>
  <si>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</si>
  <si>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</si>
  <si>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</si>
  <si>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</si>
  <si>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</si>
  <si>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</si>
  <si>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</si>
  <si>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</si>
  <si>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</si>
  <si>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</si>
  <si>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</si>
  <si>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</si>
  <si>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</si>
  <si>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</si>
  <si>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</si>
  <si>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</si>
  <si>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</si>
  <si>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</si>
  <si>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</si>
  <si>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</si>
  <si>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</si>
  <si>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</si>
  <si>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</si>
  <si>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</si>
  <si>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</si>
  <si>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</si>
  <si>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</si>
  <si>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</si>
  <si>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</si>
  <si>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</si>
  <si>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</si>
  <si>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</si>
  <si>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</si>
  <si>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</si>
  <si>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</si>
  <si>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</si>
  <si>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</si>
  <si>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</si>
  <si>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</si>
  <si>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</si>
  <si>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</si>
  <si>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</si>
  <si>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</si>
  <si>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</si>
  <si>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</si>
  <si>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</si>
  <si>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</si>
  <si>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</si>
  <si>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</si>
  <si>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</si>
  <si>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</si>
  <si>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</si>
  <si>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</si>
  <si>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</si>
  <si>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</si>
  <si>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</si>
  <si>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</si>
  <si>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</si>
  <si>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</si>
  <si>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</si>
  <si>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</si>
  <si>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</si>
  <si>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</si>
  <si>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</si>
  <si>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</si>
  <si>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</si>
  <si>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</si>
  <si>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</si>
  <si>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</si>
  <si>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</si>
  <si>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</si>
  <si>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</si>
  <si>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</si>
  <si>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</si>
  <si>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</si>
  <si>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</si>
  <si>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</si>
  <si>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</si>
  <si>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</si>
  <si>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</si>
  <si>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</si>
  <si>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</si>
  <si>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</si>
  <si>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</si>
  <si>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</si>
  <si>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</si>
  <si>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</si>
  <si>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</si>
  <si>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</si>
  <si>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</si>
  <si>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</si>
  <si>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</si>
  <si>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</si>
  <si>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</si>
  <si>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</si>
  <si>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</si>
  <si>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</si>
  <si>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</si>
  <si>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</si>
  <si>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</si>
  <si>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</si>
  <si>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</si>
  <si>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</si>
  <si>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</si>
  <si>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</si>
  <si>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</si>
  <si>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</si>
  <si>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</si>
  <si>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</si>
  <si>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</si>
  <si>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</si>
  <si>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</si>
  <si>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</si>
  <si>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</si>
  <si>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</si>
  <si>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</si>
  <si>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</si>
  <si>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</si>
  <si>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</si>
  <si>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</si>
  <si>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</si>
  <si>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</si>
  <si>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</si>
  <si>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</si>
  <si>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</si>
  <si>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</si>
  <si>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</si>
  <si>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</si>
  <si>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</si>
  <si>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</si>
  <si>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</si>
  <si>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</si>
  <si>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</si>
  <si>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</si>
  <si>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</si>
  <si>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</si>
  <si>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</si>
  <si>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</si>
  <si>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</si>
  <si>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</si>
  <si>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</si>
  <si>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</si>
  <si>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</si>
  <si>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</si>
  <si>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</si>
  <si>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</si>
  <si>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</si>
  <si>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</si>
  <si>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</si>
  <si>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</si>
  <si>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</si>
  <si>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</si>
  <si>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</si>
  <si>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</si>
  <si>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</si>
  <si>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</si>
  <si>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</si>
  <si>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</si>
  <si>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</si>
  <si>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</si>
  <si>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</si>
  <si>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</si>
  <si>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</si>
  <si>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</si>
  <si>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</si>
  <si>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</si>
  <si>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</si>
  <si>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</si>
  <si>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</si>
  <si>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</si>
  <si>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</si>
  <si>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</si>
  <si>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</si>
  <si>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</si>
  <si>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</si>
  <si>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</si>
  <si>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</si>
  <si>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</si>
  <si>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</si>
  <si>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</si>
  <si>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</si>
  <si>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</si>
  <si>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</si>
  <si>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</si>
  <si>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</si>
  <si>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</si>
  <si>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</si>
  <si>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</si>
  <si>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</si>
  <si>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</si>
  <si>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</si>
  <si>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</si>
  <si>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</si>
  <si>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</si>
  <si>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</si>
  <si>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</si>
  <si>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</si>
  <si>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</si>
  <si>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</si>
  <si>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</si>
  <si>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</si>
  <si>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</si>
  <si>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</si>
  <si>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</si>
  <si>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</si>
  <si>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</si>
  <si>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</si>
  <si>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</si>
  <si>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</si>
  <si>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</si>
  <si>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</si>
  <si>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</si>
  <si>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</si>
  <si>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</si>
  <si>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</si>
  <si>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</si>
  <si>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</si>
  <si>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</si>
  <si>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</si>
  <si>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</si>
  <si>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</si>
  <si>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</si>
  <si>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</si>
  <si>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</si>
  <si>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</si>
  <si>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</si>
  <si>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</si>
  <si>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</si>
  <si>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</si>
  <si>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</si>
  <si>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</si>
  <si>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</si>
  <si>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</si>
  <si>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</si>
  <si>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</si>
  <si>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</si>
  <si>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</si>
  <si>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</si>
  <si>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</si>
  <si>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</si>
  <si>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</si>
  <si>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</si>
  <si>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</si>
  <si>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</si>
  <si>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</si>
  <si>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</si>
  <si>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</si>
  <si>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</si>
  <si>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</si>
  <si>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</si>
  <si>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</si>
  <si>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</si>
  <si>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</si>
  <si>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</si>
  <si>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</si>
  <si>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</si>
  <si>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</si>
  <si>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</si>
  <si>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</si>
  <si>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</si>
  <si>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</si>
  <si>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</si>
  <si>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</si>
  <si>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</si>
  <si>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</si>
  <si>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</si>
  <si>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</si>
  <si>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</si>
  <si>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</si>
  <si>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</si>
  <si>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</si>
  <si>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</si>
  <si>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</si>
  <si>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</si>
  <si>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</si>
  <si>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</si>
  <si>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</si>
  <si>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</si>
  <si>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</si>
  <si>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</si>
  <si>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</si>
  <si>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</si>
  <si>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</si>
  <si>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</si>
  <si>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</si>
  <si>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</si>
  <si>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</si>
  <si>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</si>
  <si>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</si>
  <si>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</si>
  <si>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</si>
  <si>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</si>
  <si>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</si>
  <si>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</si>
  <si>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</si>
  <si>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</si>
  <si>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</si>
  <si>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</si>
  <si>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</si>
  <si>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</si>
  <si>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</si>
  <si>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</si>
  <si>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</si>
  <si>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</si>
  <si>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</si>
  <si>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</si>
  <si>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</si>
  <si>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</si>
  <si>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</si>
  <si>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</si>
  <si>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</si>
  <si>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</si>
  <si>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</si>
  <si>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</si>
  <si>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</si>
  <si>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</si>
  <si>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</si>
  <si>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</si>
  <si>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</si>
  <si>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</si>
  <si>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</si>
  <si>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</si>
  <si>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</si>
  <si>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</si>
  <si>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</si>
  <si>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</si>
  <si>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</si>
  <si>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</si>
  <si>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</si>
  <si>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</si>
  <si>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</si>
  <si>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</si>
  <si>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</si>
  <si>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</si>
  <si>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</si>
  <si>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</si>
  <si>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</si>
  <si>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</si>
  <si>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</si>
  <si>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</si>
  <si>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</si>
  <si>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</si>
  <si>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</si>
  <si>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</si>
  <si>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</si>
  <si>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</si>
  <si>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</si>
  <si>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</si>
  <si>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</si>
  <si>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</si>
  <si>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</si>
  <si>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</si>
  <si>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</si>
  <si>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</si>
  <si>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</si>
  <si>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</si>
  <si>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</si>
  <si>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</si>
  <si>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</si>
  <si>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</si>
  <si>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</si>
  <si>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</si>
  <si>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</si>
  <si>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</si>
  <si>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</si>
  <si>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</si>
  <si>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</si>
  <si>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</si>
  <si>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</si>
  <si>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</si>
  <si>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</si>
  <si>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</si>
  <si>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</si>
  <si>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</si>
  <si>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</si>
  <si>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</si>
  <si>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</si>
  <si>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</si>
  <si>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</si>
  <si>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</si>
  <si>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</si>
  <si>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</si>
  <si>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</si>
  <si>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</si>
  <si>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</si>
  <si>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</si>
  <si>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</si>
  <si>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</si>
  <si>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</si>
  <si>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</si>
  <si>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</si>
  <si>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</si>
  <si>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</si>
  <si>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</si>
  <si>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</si>
  <si>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</si>
  <si>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</si>
  <si>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</si>
  <si>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</si>
  <si>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</si>
  <si>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</si>
  <si>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</si>
  <si>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</si>
  <si>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</si>
  <si>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</si>
  <si>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</si>
  <si>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</si>
  <si>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</si>
  <si>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</si>
  <si>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</si>
  <si>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</si>
  <si>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</si>
  <si>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</si>
  <si>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</si>
  <si>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</si>
  <si>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</si>
  <si>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</si>
  <si>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</si>
  <si>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</si>
  <si>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</si>
  <si>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</si>
  <si>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</si>
  <si>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</si>
  <si>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</si>
  <si>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</si>
  <si>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</si>
  <si>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</si>
  <si>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</si>
  <si>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</si>
  <si>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</si>
  <si>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</si>
  <si>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</si>
  <si>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</si>
  <si>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</si>
  <si>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</si>
  <si>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</si>
  <si>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</si>
  <si>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</si>
  <si>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</si>
  <si>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</si>
  <si>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</si>
  <si>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</si>
  <si>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</si>
  <si>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</si>
  <si>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</si>
  <si>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</si>
  <si>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</si>
  <si>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</si>
  <si>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</si>
  <si>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</si>
  <si>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</si>
  <si>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</si>
  <si>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</si>
  <si>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</si>
  <si>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</si>
  <si>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</si>
  <si>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</si>
  <si>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</si>
  <si>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</si>
  <si>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</si>
  <si>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</si>
  <si>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</si>
  <si>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</si>
  <si>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</si>
  <si>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</si>
  <si>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</si>
  <si>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</si>
  <si>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</si>
  <si>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</si>
  <si>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</si>
  <si>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</si>
  <si>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</si>
  <si>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</si>
  <si>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</si>
  <si>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</si>
  <si>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</si>
  <si>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</si>
  <si>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</si>
  <si>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</si>
  <si>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</si>
  <si>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</si>
  <si>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</si>
  <si>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</si>
  <si>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</si>
  <si>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</si>
  <si>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</si>
  <si>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</si>
  <si>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</si>
  <si>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</si>
  <si>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</si>
  <si>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</si>
  <si>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</si>
  <si>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</si>
  <si>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</si>
  <si>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</si>
  <si>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</si>
  <si>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</si>
  <si>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</si>
  <si>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</si>
  <si>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</si>
  <si>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</si>
  <si>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</si>
  <si>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</si>
  <si>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</si>
  <si>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</si>
  <si>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</si>
  <si>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</si>
  <si>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</si>
  <si>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</si>
  <si>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</si>
  <si>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</si>
  <si>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</si>
  <si>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</si>
  <si>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</si>
  <si>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</si>
  <si>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</si>
  <si>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</si>
  <si>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</si>
  <si>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</si>
  <si>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</si>
  <si>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</si>
  <si>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</si>
  <si>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</si>
  <si>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</si>
  <si>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</si>
  <si>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</si>
  <si>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</si>
  <si>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</si>
  <si>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</si>
  <si>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</si>
  <si>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</si>
  <si>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</si>
  <si>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</si>
  <si>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</si>
  <si>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</si>
  <si>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</si>
  <si>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</si>
  <si>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</si>
  <si>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</si>
  <si>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</si>
  <si>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</si>
  <si>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</si>
  <si>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</si>
  <si>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</si>
  <si>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</si>
  <si>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</si>
  <si>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</si>
  <si>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</si>
  <si>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</si>
  <si>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</si>
  <si>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</si>
  <si>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</si>
  <si>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</si>
  <si>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</si>
  <si>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</si>
  <si>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</si>
  <si>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</si>
  <si>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</si>
  <si>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</si>
  <si>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</si>
  <si>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</si>
  <si>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</si>
  <si>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</si>
  <si>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</si>
  <si>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</si>
  <si>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</si>
  <si>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</si>
  <si>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</si>
  <si>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</si>
  <si>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</si>
  <si>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</si>
  <si>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</si>
  <si>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</si>
  <si>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</si>
  <si>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</si>
  <si>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</si>
  <si>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</si>
  <si>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</si>
  <si>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</si>
  <si>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</si>
  <si>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</si>
  <si>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</si>
  <si>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</si>
  <si>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</si>
  <si>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</si>
  <si>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</si>
  <si>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</si>
  <si>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</si>
  <si>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</si>
  <si>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</si>
  <si>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</si>
  <si>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</si>
  <si>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</si>
  <si>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</si>
  <si>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</si>
  <si>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</si>
  <si>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</si>
  <si>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</si>
  <si>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</si>
  <si>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</si>
  <si>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</si>
  <si>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</si>
  <si>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</si>
  <si>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</si>
  <si>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</si>
  <si>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</si>
  <si>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</si>
  <si>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</si>
  <si>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</si>
  <si>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</si>
  <si>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</si>
  <si>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</si>
  <si>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</si>
  <si>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</si>
  <si>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</si>
  <si>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</si>
  <si>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</si>
  <si>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</si>
  <si>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</si>
  <si>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</si>
  <si>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</si>
  <si>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</si>
  <si>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</si>
  <si>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</si>
  <si>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</si>
  <si>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</si>
  <si>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</si>
  <si>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</si>
  <si>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</si>
  <si>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</si>
  <si>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</si>
  <si>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</si>
  <si>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</si>
  <si>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</si>
  <si>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</si>
  <si>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</si>
  <si>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</si>
  <si>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</si>
  <si>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</si>
  <si>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</si>
  <si>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</si>
  <si>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</si>
  <si>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</si>
  <si>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</si>
  <si>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</si>
  <si>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</si>
  <si>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</si>
  <si>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</si>
  <si>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</si>
  <si>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</si>
  <si>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</si>
  <si>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</si>
  <si>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</si>
  <si>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</si>
  <si>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</si>
  <si>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</si>
  <si>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</si>
  <si>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</si>
  <si>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</si>
  <si>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</si>
  <si>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</si>
  <si>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</si>
  <si>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</si>
  <si>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</si>
  <si>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</si>
  <si>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</si>
  <si>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</si>
  <si>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</si>
  <si>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</si>
  <si>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</si>
  <si>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</si>
  <si>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</si>
  <si>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</si>
  <si>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</si>
  <si>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</si>
  <si>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</si>
  <si>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</si>
  <si>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</si>
  <si>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</si>
  <si>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</si>
  <si>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</si>
  <si>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</si>
  <si>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</si>
  <si>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</si>
  <si>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</si>
  <si>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</si>
  <si>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</si>
  <si>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</si>
  <si>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</si>
  <si>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</si>
  <si>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</si>
  <si>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</si>
  <si>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</si>
  <si>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</si>
  <si>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</si>
  <si>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</si>
  <si>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</si>
  <si>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</si>
  <si>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</si>
  <si>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</si>
  <si>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</si>
  <si>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</si>
  <si>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</si>
  <si>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</si>
  <si>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</si>
  <si>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</si>
  <si>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</si>
  <si>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</si>
  <si>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</si>
  <si>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</si>
  <si>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</si>
  <si>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</si>
  <si>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</si>
  <si>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</si>
  <si>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</si>
  <si>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</si>
  <si>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</si>
  <si>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</si>
  <si>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</si>
  <si>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</si>
  <si>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</si>
  <si>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</si>
  <si>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</si>
  <si>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</si>
  <si>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</si>
  <si>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</si>
  <si>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</si>
  <si>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</si>
  <si>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</si>
  <si>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</si>
  <si>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</si>
  <si>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</si>
  <si>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</si>
  <si>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</si>
  <si>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</si>
  <si>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</si>
  <si>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</si>
  <si>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</si>
  <si>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</si>
  <si>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</si>
  <si>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</si>
  <si>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</si>
  <si>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</si>
  <si>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</si>
  <si>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</si>
  <si>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</si>
  <si>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</si>
  <si>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</si>
  <si>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</si>
  <si>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</si>
  <si>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</si>
  <si>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</si>
  <si>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</si>
  <si>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</si>
  <si>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</si>
  <si>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</si>
  <si>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</si>
  <si>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</si>
  <si>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</si>
  <si>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</si>
  <si>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</si>
  <si>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</si>
  <si>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</si>
  <si>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</si>
  <si>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</si>
  <si>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</si>
  <si>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</si>
  <si>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</si>
  <si>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</si>
  <si>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</si>
  <si>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</si>
  <si>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</si>
  <si>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</si>
  <si>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</si>
  <si>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</si>
  <si>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</si>
  <si>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</si>
  <si>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</si>
  <si>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</si>
  <si>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</si>
  <si>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</si>
  <si>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</si>
  <si>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</si>
  <si>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</si>
  <si>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</si>
  <si>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</si>
  <si>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</si>
  <si>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</si>
  <si>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</si>
  <si>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</si>
  <si>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</si>
  <si>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</si>
  <si>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</si>
  <si>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</si>
  <si>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</si>
  <si>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</si>
  <si>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</si>
  <si>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</si>
  <si>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</si>
  <si>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</si>
  <si>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</si>
  <si>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</si>
  <si>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</si>
  <si>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</si>
  <si>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</si>
  <si>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</si>
  <si>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</si>
  <si>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</si>
  <si>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</si>
  <si>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</si>
  <si>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</si>
  <si>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</si>
  <si>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</si>
  <si>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</si>
  <si>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</si>
  <si>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</si>
  <si>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</si>
  <si>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</si>
  <si>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</si>
  <si>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</si>
  <si>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</si>
  <si>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</si>
  <si>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</si>
  <si>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</si>
  <si>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</si>
  <si>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</si>
  <si>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</si>
  <si>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</si>
  <si>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</si>
  <si>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</si>
  <si>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</si>
  <si>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</si>
  <si>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</si>
  <si>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</si>
  <si>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</si>
  <si>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</si>
  <si>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</si>
  <si>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</si>
  <si>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</si>
  <si>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</si>
  <si>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</si>
  <si>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</si>
  <si>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</si>
  <si>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</si>
  <si>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</si>
  <si>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</si>
  <si>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</si>
  <si>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</si>
  <si>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</si>
  <si>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</si>
  <si>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</si>
  <si>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</si>
  <si>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</si>
  <si>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</si>
  <si>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</si>
  <si>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</si>
  <si>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</si>
  <si>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</si>
  <si>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</si>
  <si>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</si>
  <si>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</si>
  <si>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</si>
  <si>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</si>
  <si>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</si>
  <si>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</si>
  <si>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</si>
  <si>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</si>
  <si>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</si>
  <si>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</si>
  <si>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</si>
  <si>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</si>
  <si>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</si>
  <si>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</si>
  <si>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</si>
  <si>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</si>
  <si>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</si>
  <si>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</si>
  <si>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</si>
  <si>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</si>
  <si>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</si>
  <si>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</si>
  <si>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</si>
  <si>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</si>
  <si>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</si>
  <si>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</si>
  <si>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</si>
  <si>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</si>
  <si>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</si>
  <si>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</si>
  <si>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</si>
  <si>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</si>
  <si>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</si>
  <si>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</si>
  <si>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</si>
  <si>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</si>
  <si>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</si>
  <si>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</si>
  <si>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</si>
  <si>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</si>
  <si>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</si>
  <si>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</si>
  <si>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</si>
  <si>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</si>
  <si>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</si>
  <si>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</si>
  <si>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</si>
  <si>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</si>
  <si>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</si>
  <si>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</si>
  <si>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</si>
  <si>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</si>
  <si>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</si>
  <si>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</si>
  <si>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</si>
  <si>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</si>
  <si>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</si>
  <si>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</si>
  <si>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</si>
  <si>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</si>
  <si>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</si>
  <si>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</si>
  <si>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</si>
  <si>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</si>
  <si>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</si>
  <si>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</si>
  <si>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</si>
  <si>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</si>
  <si>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</si>
  <si>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</si>
  <si>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</si>
  <si>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</si>
  <si>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</si>
  <si>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</si>
  <si>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</si>
  <si>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</si>
  <si>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</si>
  <si>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</si>
  <si>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</si>
  <si>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</si>
  <si>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</si>
  <si>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</si>
  <si>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</si>
  <si>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</si>
  <si>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</si>
  <si>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</si>
  <si>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</si>
  <si>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</si>
  <si>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</si>
  <si>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</si>
  <si>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</si>
  <si>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</si>
  <si>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</si>
  <si>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</si>
  <si>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</si>
  <si>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</si>
  <si>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</si>
  <si>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</si>
  <si>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</si>
  <si>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</si>
  <si>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</si>
  <si>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</si>
  <si>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</si>
  <si>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</si>
  <si>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</si>
  <si>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</si>
  <si>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</si>
  <si>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</si>
  <si>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</si>
  <si>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</si>
  <si>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</si>
  <si>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</si>
  <si>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</si>
  <si>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</si>
  <si>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</si>
  <si>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</si>
  <si>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</si>
  <si>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</si>
  <si>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</si>
  <si>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</si>
  <si>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</si>
  <si>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</si>
  <si>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</si>
  <si>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</si>
  <si>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</si>
  <si>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</si>
  <si>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</si>
  <si>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</si>
  <si>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</si>
  <si>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</si>
  <si>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</si>
  <si>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</si>
  <si>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</si>
  <si>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</si>
  <si>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</si>
  <si>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</si>
  <si>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</si>
  <si>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</si>
  <si>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</si>
  <si>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</si>
  <si>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</si>
  <si>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</si>
  <si>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</si>
  <si>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</si>
  <si>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</si>
  <si>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</si>
  <si>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</si>
  <si>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</si>
  <si>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</si>
  <si>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</si>
  <si>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</si>
  <si>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</si>
  <si>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</si>
  <si>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</si>
  <si>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</si>
  <si>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</si>
  <si>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</si>
  <si>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</si>
  <si>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</si>
  <si>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</si>
  <si>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</si>
  <si>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</si>
  <si>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</si>
  <si>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</si>
  <si>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</si>
  <si>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</si>
  <si>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</si>
  <si>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</si>
  <si>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</si>
  <si>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</si>
  <si>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</si>
  <si>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</si>
  <si>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</si>
  <si>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</si>
  <si>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</si>
  <si>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</si>
  <si>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</si>
  <si>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</si>
  <si>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</si>
  <si>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</si>
  <si>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</si>
  <si>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</si>
  <si>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</si>
  <si>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</si>
  <si>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</si>
  <si>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</si>
  <si>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</si>
  <si>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</si>
  <si>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</si>
  <si>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</si>
  <si>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</si>
  <si>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</si>
  <si>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</si>
  <si>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</si>
  <si>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</si>
  <si>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</si>
  <si>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</si>
  <si>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</si>
  <si>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</si>
  <si>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</si>
  <si>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</si>
  <si>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</si>
  <si>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</si>
  <si>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</si>
  <si>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</si>
  <si>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</si>
  <si>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</si>
  <si>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</si>
  <si>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</si>
  <si>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</si>
  <si>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</si>
  <si>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</si>
  <si>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</si>
  <si>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</si>
  <si>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</si>
  <si>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</si>
  <si>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</si>
  <si>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</si>
  <si>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</si>
  <si>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</si>
  <si>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</si>
  <si>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</si>
  <si>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</si>
  <si>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</si>
  <si>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</si>
  <si>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</si>
  <si>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</si>
  <si>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</si>
  <si>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</si>
  <si>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</si>
  <si>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</si>
  <si>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</si>
  <si>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</si>
  <si>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</si>
  <si>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</si>
  <si>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</si>
  <si>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</si>
  <si>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</si>
  <si>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</si>
  <si>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</si>
  <si>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</si>
  <si>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</si>
  <si>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</si>
  <si>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</si>
  <si>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</si>
  <si>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</si>
  <si>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</si>
  <si>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</si>
  <si>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</si>
  <si>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</si>
  <si>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</si>
  <si>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</si>
  <si>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</si>
  <si>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</si>
  <si>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</si>
  <si>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</si>
  <si>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</si>
  <si>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</si>
  <si>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</si>
  <si>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</si>
  <si>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</si>
  <si>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</si>
  <si>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</si>
  <si>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</si>
  <si>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</si>
  <si>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</si>
  <si>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</si>
  <si>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</si>
  <si>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</si>
  <si>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</si>
  <si>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</si>
  <si>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</si>
  <si>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</si>
  <si>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</si>
  <si>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</si>
  <si>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</si>
  <si>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</si>
  <si>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</si>
  <si>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</si>
  <si>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</si>
  <si>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</si>
  <si>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</si>
  <si>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</si>
  <si>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</si>
  <si>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</si>
  <si>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</si>
  <si>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</si>
  <si>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</si>
  <si>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</si>
  <si>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</si>
  <si>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</si>
  <si>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</si>
  <si>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</si>
  <si>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</si>
  <si>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</si>
  <si>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</si>
  <si>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</si>
  <si>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</si>
  <si>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</si>
  <si>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</si>
  <si>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</si>
  <si>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</si>
  <si>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</si>
  <si>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</si>
  <si>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</si>
  <si>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</si>
  <si>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</si>
  <si>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</si>
  <si>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</si>
  <si>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</si>
  <si>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</si>
  <si>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</si>
  <si>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</si>
  <si>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</si>
  <si>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</si>
  <si>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</si>
  <si>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</si>
  <si>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</si>
  <si>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</si>
  <si>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</si>
  <si>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</si>
  <si>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</si>
  <si>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</si>
  <si>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</si>
  <si>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</si>
  <si>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</si>
  <si>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</si>
  <si>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</si>
  <si>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</si>
  <si>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</si>
  <si>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</si>
  <si>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</si>
  <si>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</si>
  <si>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</si>
  <si>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</si>
  <si>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</si>
  <si>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</si>
  <si>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</si>
  <si>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</si>
  <si>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</si>
  <si>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</si>
  <si>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</si>
  <si>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</si>
  <si>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</si>
  <si>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</si>
  <si>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</si>
  <si>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</si>
  <si>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</si>
  <si>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</si>
  <si>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</si>
  <si>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</si>
  <si>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</si>
  <si>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</si>
  <si>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</si>
  <si>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</si>
  <si>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</si>
  <si>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</si>
  <si>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</si>
  <si>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</si>
  <si>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</si>
  <si>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</si>
  <si>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</si>
  <si>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</si>
  <si>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</si>
  <si>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</si>
  <si>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</si>
  <si>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</si>
  <si>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</si>
  <si>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</si>
  <si>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</si>
  <si>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</si>
  <si>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</si>
  <si>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</si>
  <si>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</si>
  <si>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</si>
  <si>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</si>
  <si>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</si>
  <si>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</si>
  <si>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</si>
  <si>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</si>
  <si>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</si>
  <si>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</si>
  <si>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</si>
  <si>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</si>
  <si>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</si>
  <si>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</si>
  <si>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</si>
  <si>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</si>
  <si>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</si>
  <si>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</si>
  <si>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</si>
  <si>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</si>
  <si>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</si>
  <si>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</si>
  <si>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</si>
  <si>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</si>
  <si>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</si>
  <si>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</si>
  <si>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</si>
  <si>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</si>
  <si>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</si>
  <si>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</si>
  <si>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</si>
  <si>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</si>
  <si>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</si>
  <si>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</si>
  <si>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</si>
  <si>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</si>
  <si>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</si>
  <si>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</si>
  <si>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</si>
  <si>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</si>
  <si>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</si>
  <si>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</si>
  <si>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</si>
  <si>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</si>
  <si>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</si>
  <si>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</si>
  <si>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</si>
  <si>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</si>
  <si>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</si>
  <si>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</si>
  <si>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</si>
  <si>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</si>
  <si>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</si>
  <si>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</si>
  <si>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</si>
  <si>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</si>
  <si>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</si>
  <si>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</si>
  <si>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</si>
  <si>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</si>
  <si>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</si>
  <si>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</si>
  <si>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</si>
  <si>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</si>
  <si>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</si>
  <si>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</si>
  <si>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</si>
  <si>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</si>
  <si>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</si>
  <si>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</si>
  <si>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</si>
  <si>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</si>
  <si>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</si>
  <si>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</si>
  <si>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</si>
  <si>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</si>
  <si>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</si>
  <si>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</si>
  <si>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</si>
  <si>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</si>
  <si>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</si>
  <si>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</si>
  <si>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</si>
  <si>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</si>
  <si>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</si>
  <si>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</si>
  <si>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</si>
  <si>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</si>
  <si>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</si>
  <si>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</si>
  <si>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</si>
  <si>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</si>
  <si>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</si>
  <si>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</si>
  <si>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</si>
  <si>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</si>
  <si>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</si>
  <si>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</si>
  <si>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</si>
  <si>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</si>
  <si>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</si>
  <si>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</si>
  <si>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</si>
  <si>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</si>
  <si>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</si>
  <si>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</si>
  <si>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</si>
  <si>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</si>
  <si>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</si>
  <si>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</si>
  <si>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</si>
  <si>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</si>
  <si>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</si>
  <si>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</si>
  <si>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</si>
  <si>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</si>
  <si>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</si>
  <si>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</si>
  <si>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</si>
  <si>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</si>
  <si>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</si>
  <si>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</si>
  <si>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</si>
  <si>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</si>
  <si>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</si>
  <si>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</si>
  <si>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</si>
  <si>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</si>
  <si>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</si>
  <si>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</si>
  <si>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</si>
  <si>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</si>
  <si>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</si>
  <si>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</si>
  <si>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</si>
  <si>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</si>
  <si>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</si>
  <si>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</si>
  <si>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</si>
  <si>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</si>
  <si>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</si>
  <si>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</si>
  <si>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</si>
  <si>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</si>
  <si>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</si>
  <si>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</si>
  <si>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</si>
  <si>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</si>
  <si>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</si>
  <si>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</si>
  <si>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</si>
  <si>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</si>
  <si>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</si>
  <si>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</si>
  <si>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</si>
  <si>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</si>
  <si>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</si>
  <si>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</si>
  <si>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</si>
  <si>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</si>
  <si>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</si>
  <si>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</si>
  <si>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</si>
  <si>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</si>
  <si>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</si>
  <si>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</si>
  <si>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</si>
  <si>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</si>
  <si>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</si>
  <si>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</si>
  <si>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</si>
  <si>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</si>
  <si>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</si>
  <si>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</si>
  <si>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</si>
  <si>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</si>
  <si>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</si>
  <si>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</si>
  <si>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</si>
  <si>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</si>
  <si>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</si>
  <si>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</si>
  <si>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</si>
  <si>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</si>
  <si>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</si>
  <si>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</si>
  <si>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</si>
  <si>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</si>
  <si>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</si>
  <si>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</si>
  <si>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</si>
  <si>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</si>
  <si>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</si>
  <si>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</si>
  <si>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</si>
  <si>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</si>
  <si>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</si>
  <si>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</si>
  <si>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</si>
  <si>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</si>
  <si>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</si>
  <si>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</si>
  <si>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</si>
  <si>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</si>
  <si>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</si>
  <si>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</si>
  <si>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</si>
  <si>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</si>
  <si>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</si>
  <si>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</si>
  <si>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</si>
  <si>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</si>
  <si>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</si>
  <si>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</si>
  <si>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</si>
  <si>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</si>
  <si>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</si>
  <si>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</si>
  <si>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</si>
  <si>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</si>
  <si>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</si>
  <si>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</si>
  <si>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</si>
  <si>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</si>
  <si>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</si>
  <si>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</si>
  <si>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</si>
  <si>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</si>
  <si>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</si>
  <si>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</si>
  <si>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</si>
  <si>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</si>
  <si>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</si>
  <si>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</si>
  <si>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</si>
  <si>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</si>
  <si>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</si>
  <si>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</si>
  <si>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</si>
  <si>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</si>
  <si>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</si>
  <si>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</si>
  <si>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</si>
  <si>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</si>
  <si>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</si>
  <si>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</si>
  <si>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</si>
  <si>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</si>
  <si>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</si>
  <si>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</si>
  <si>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</si>
  <si>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</si>
  <si>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</si>
  <si>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</si>
  <si>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</si>
  <si>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</si>
  <si>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</si>
  <si>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</si>
  <si>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</si>
  <si>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</si>
  <si>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</si>
  <si>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</si>
  <si>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</si>
  <si>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</si>
  <si>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</si>
  <si>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</si>
  <si>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</si>
  <si>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</si>
  <si>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</si>
  <si>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</si>
  <si>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</si>
  <si>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</si>
  <si>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</si>
  <si>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</si>
  <si>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</si>
  <si>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</si>
  <si>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</si>
  <si>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</si>
  <si>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</si>
  <si>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</si>
  <si>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</si>
  <si>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</si>
  <si>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</si>
  <si>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</si>
  <si>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</si>
  <si>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</si>
  <si>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</si>
  <si>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</si>
  <si>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</si>
  <si>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</si>
  <si>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</si>
  <si>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</si>
  <si>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</si>
  <si>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</si>
  <si>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</si>
  <si>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</si>
  <si>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</si>
  <si>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</si>
  <si>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</si>
  <si>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</si>
  <si>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</si>
  <si>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</si>
  <si>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</si>
  <si>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</si>
  <si>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</si>
  <si>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</si>
  <si>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</si>
  <si>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</si>
  <si>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</si>
  <si>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</si>
  <si>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</si>
  <si>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</si>
  <si>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</si>
  <si>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</si>
  <si>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</si>
  <si>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</si>
  <si>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</si>
  <si>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</si>
  <si>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</si>
  <si>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</si>
  <si>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</si>
  <si>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</si>
  <si>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</si>
  <si>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</si>
  <si>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</si>
  <si>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</si>
  <si>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</si>
  <si>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</si>
  <si>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</si>
  <si>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</si>
  <si>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</si>
  <si>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</si>
  <si>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</si>
  <si>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</si>
  <si>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</si>
  <si>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</si>
  <si>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</si>
  <si>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</si>
  <si>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</si>
  <si>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</si>
  <si>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</si>
  <si>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</si>
  <si>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</si>
  <si>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</si>
  <si>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</si>
  <si>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</si>
  <si>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</si>
  <si>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</si>
  <si>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</si>
  <si>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</si>
  <si>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</si>
  <si>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</si>
  <si>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</si>
  <si>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</si>
  <si>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</si>
  <si>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</si>
  <si>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</si>
  <si>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</si>
  <si>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</si>
  <si>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</si>
  <si>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</si>
  <si>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</si>
  <si>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</si>
  <si>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</si>
  <si>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</si>
  <si>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</si>
  <si>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</si>
  <si>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</si>
  <si>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</si>
  <si>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</si>
  <si>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</si>
  <si>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</si>
  <si>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</si>
  <si>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</si>
  <si>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</si>
  <si>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</si>
  <si>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</si>
  <si>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</si>
  <si>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</si>
  <si>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</si>
  <si>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</si>
  <si>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</si>
  <si>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</si>
  <si>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</si>
  <si>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</si>
  <si>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</si>
  <si>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</si>
  <si>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</si>
  <si>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</si>
  <si>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</si>
  <si>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</si>
  <si>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</si>
  <si>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</si>
  <si>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</si>
  <si>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</si>
  <si>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</si>
  <si>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</si>
  <si>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</si>
  <si>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</si>
  <si>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</si>
  <si>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</si>
  <si>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</si>
  <si>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</si>
  <si>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</si>
  <si>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</si>
  <si>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</si>
  <si>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</si>
  <si>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</si>
  <si>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</si>
  <si>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</si>
  <si>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</si>
  <si>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</si>
  <si>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</si>
  <si>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</si>
  <si>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</si>
  <si>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</si>
  <si>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</si>
  <si>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</si>
  <si>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</si>
  <si>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</si>
  <si>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</si>
  <si>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</si>
  <si>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</si>
  <si>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</si>
  <si>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</si>
  <si>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</si>
  <si>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</si>
  <si>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</si>
  <si>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</si>
  <si>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</si>
  <si>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</si>
  <si>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</si>
  <si>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</si>
  <si>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</si>
  <si>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</si>
  <si>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</si>
  <si>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</si>
  <si>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</si>
  <si>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</si>
  <si>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</si>
  <si>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</si>
  <si>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</si>
  <si>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</si>
  <si>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</si>
  <si>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</si>
  <si>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</si>
  <si>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</si>
  <si>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</si>
  <si>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</si>
  <si>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</si>
  <si>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</si>
  <si>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</si>
  <si>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</si>
  <si>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</si>
  <si>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</si>
  <si>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</si>
  <si>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</si>
  <si>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</si>
  <si>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</si>
  <si>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</si>
  <si>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</si>
  <si>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</si>
  <si>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</si>
  <si>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</si>
  <si>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</si>
  <si>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</si>
  <si>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</si>
  <si>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</si>
  <si>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</si>
  <si>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</si>
  <si>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</si>
  <si>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</si>
  <si>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</si>
  <si>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</si>
  <si>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</si>
  <si>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</si>
  <si>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</si>
  <si>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</si>
  <si>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</si>
  <si>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</si>
  <si>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</si>
  <si>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</si>
  <si>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</si>
  <si>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</si>
  <si>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</si>
  <si>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</si>
  <si>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</si>
  <si>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</si>
  <si>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</si>
  <si>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</si>
  <si>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</si>
  <si>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</si>
  <si>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</si>
  <si>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</si>
  <si>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</si>
  <si>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</si>
  <si>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</si>
  <si>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</si>
  <si>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</si>
  <si>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</si>
  <si>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</si>
  <si>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</si>
  <si>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</si>
  <si>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</si>
  <si>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</si>
  <si>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</si>
  <si>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</si>
  <si>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</si>
  <si>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</si>
  <si>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</si>
  <si>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</si>
  <si>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</si>
  <si>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</si>
  <si>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</si>
  <si>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</si>
  <si>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</si>
  <si>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</si>
  <si>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</si>
  <si>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</si>
  <si>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</si>
  <si>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</si>
  <si>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</si>
  <si>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</si>
  <si>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</si>
  <si>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</si>
  <si>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</si>
  <si>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</si>
  <si>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</si>
  <si>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</si>
  <si>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</si>
  <si>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</si>
  <si>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</si>
  <si>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</si>
  <si>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</si>
  <si>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</si>
  <si>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</si>
  <si>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</si>
  <si>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</si>
  <si>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</si>
  <si>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</si>
  <si>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</si>
  <si>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</si>
  <si>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</si>
  <si>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</si>
  <si>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</si>
  <si>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</si>
  <si>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</si>
  <si>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</si>
  <si>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</si>
  <si>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</si>
  <si>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</si>
  <si>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</si>
  <si>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</si>
  <si>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</si>
  <si>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</si>
  <si>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</si>
  <si>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</si>
  <si>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</si>
  <si>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</si>
  <si>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</si>
  <si>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</si>
  <si>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</si>
  <si>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</si>
  <si>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</si>
  <si>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</si>
  <si>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</si>
  <si>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</si>
  <si>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</si>
  <si>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</si>
  <si>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</si>
  <si>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</si>
  <si>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</si>
  <si>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</si>
  <si>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</si>
  <si>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</si>
  <si>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</si>
  <si>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</si>
  <si>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</si>
  <si>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</si>
  <si>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</si>
  <si>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</si>
  <si>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</si>
  <si>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</si>
  <si>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</si>
  <si>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</si>
  <si>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</si>
  <si>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</si>
  <si>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</si>
  <si>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</si>
  <si>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</si>
  <si>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</si>
  <si>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</si>
  <si>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</si>
  <si>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</si>
  <si>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</si>
  <si>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</si>
  <si>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</si>
  <si>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</si>
  <si>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</si>
  <si>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</si>
  <si>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</si>
  <si>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</si>
  <si>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</si>
  <si>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</si>
  <si>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</si>
  <si>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</si>
  <si>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</si>
  <si>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</si>
  <si>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</si>
  <si>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</si>
  <si>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</si>
  <si>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</si>
  <si>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</si>
  <si>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</si>
  <si>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</si>
  <si>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</si>
  <si>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</si>
  <si>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</si>
  <si>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</si>
  <si>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</si>
  <si>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</si>
  <si>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</si>
  <si>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</si>
  <si>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</si>
  <si>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</si>
  <si>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</si>
  <si>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</si>
  <si>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</si>
  <si>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</si>
  <si>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</si>
  <si>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</si>
  <si>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</si>
  <si>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</si>
  <si>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</si>
  <si>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</si>
  <si>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</si>
  <si>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</si>
  <si>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</si>
  <si>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</si>
  <si>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</si>
  <si>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</si>
  <si>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</si>
  <si>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</si>
  <si>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</si>
  <si>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</si>
  <si>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</si>
  <si>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</si>
  <si>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</si>
  <si>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</si>
  <si>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</si>
  <si>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</si>
  <si>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</si>
  <si>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</si>
  <si>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</si>
  <si>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</si>
  <si>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</si>
  <si>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</si>
  <si>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</si>
  <si>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</si>
  <si>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</si>
  <si>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</si>
  <si>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</si>
  <si>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</si>
  <si>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</si>
  <si>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</si>
  <si>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</si>
  <si>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</si>
  <si>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</si>
  <si>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</si>
  <si>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</si>
  <si>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</si>
  <si>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</si>
  <si>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</si>
  <si>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</si>
  <si>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</si>
  <si>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</si>
  <si>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</si>
  <si>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</si>
  <si>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</si>
  <si>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</si>
  <si>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</si>
  <si>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</si>
  <si>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</si>
  <si>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</si>
  <si>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</si>
  <si>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</si>
  <si>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</si>
  <si>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</si>
  <si>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</si>
  <si>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</si>
  <si>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</si>
  <si>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</si>
  <si>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</si>
  <si>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</si>
  <si>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</si>
  <si>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</si>
  <si>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</si>
  <si>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</si>
  <si>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</si>
  <si>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</si>
  <si>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</si>
  <si>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</si>
  <si>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</si>
  <si>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</si>
  <si>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</si>
  <si>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</si>
  <si>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</si>
  <si>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</si>
  <si>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</si>
  <si>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</si>
  <si>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</si>
  <si>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</si>
  <si>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</si>
  <si>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</si>
  <si>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</si>
  <si>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</si>
  <si>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</si>
  <si>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</si>
  <si>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</si>
  <si>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</si>
  <si>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</si>
  <si>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</si>
  <si>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</si>
  <si>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</si>
  <si>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</si>
  <si>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</si>
  <si>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</si>
  <si>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</si>
  <si>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</si>
  <si>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</si>
  <si>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</si>
  <si>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</si>
  <si>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</si>
  <si>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</si>
  <si>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</si>
  <si>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</si>
  <si>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</si>
  <si>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</si>
  <si>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</si>
  <si>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</si>
  <si>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</si>
  <si>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</si>
  <si>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</si>
  <si>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</si>
  <si>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</si>
  <si>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</si>
  <si>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</si>
  <si>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</si>
  <si>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</si>
  <si>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</si>
  <si>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</si>
  <si>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</si>
  <si>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</si>
  <si>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</si>
  <si>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</si>
  <si>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</si>
  <si>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</si>
  <si>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</si>
  <si>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</si>
  <si>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</si>
  <si>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</si>
  <si>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</si>
  <si>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</si>
  <si>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</si>
  <si>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</si>
  <si>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</si>
  <si>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</si>
  <si>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</si>
  <si>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</si>
  <si>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</si>
  <si>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</si>
  <si>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</si>
  <si>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</si>
  <si>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</si>
  <si>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</si>
  <si>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</si>
  <si>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</si>
  <si>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</si>
  <si>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</si>
  <si>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</si>
  <si>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</si>
  <si>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</si>
  <si>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</si>
  <si>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</si>
  <si>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</si>
  <si>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</si>
  <si>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</si>
  <si>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</si>
  <si>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</si>
  <si>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</si>
  <si>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</si>
  <si>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</si>
  <si>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</si>
  <si>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</si>
  <si>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</si>
  <si>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</si>
  <si>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</si>
  <si>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</si>
  <si>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</si>
  <si>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</si>
  <si>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</si>
  <si>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</si>
  <si>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</si>
  <si>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</si>
  <si>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</si>
  <si>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</si>
  <si>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</si>
  <si>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</si>
  <si>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</si>
  <si>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</si>
  <si>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</si>
  <si>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</si>
  <si>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</si>
  <si>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</si>
  <si>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</si>
  <si>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</si>
  <si>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</si>
  <si>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</si>
  <si>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</si>
  <si>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</si>
  <si>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</si>
  <si>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</si>
  <si>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</si>
  <si>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</si>
  <si>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</si>
  <si>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</si>
  <si>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</si>
  <si>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</si>
  <si>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</si>
  <si>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</si>
  <si>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</si>
  <si>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</si>
  <si>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</si>
  <si>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</si>
  <si>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</si>
  <si>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</si>
  <si>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</si>
  <si>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</si>
  <si>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</si>
  <si>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</si>
  <si>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</si>
  <si>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</si>
  <si>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</si>
  <si>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</si>
  <si>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</si>
  <si>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</si>
  <si>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</si>
  <si>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</si>
  <si>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</si>
  <si>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</si>
  <si>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</si>
  <si>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</si>
  <si>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</si>
  <si>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</si>
  <si>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</si>
  <si>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</si>
  <si>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</si>
  <si>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</si>
  <si>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</si>
  <si>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</si>
  <si>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</si>
  <si>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</si>
  <si>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</si>
  <si>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</si>
  <si>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</si>
  <si>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</si>
  <si>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</si>
  <si>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</si>
  <si>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</si>
  <si>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</si>
  <si>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</si>
  <si>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</si>
  <si>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</si>
  <si>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</si>
  <si>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</si>
  <si>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</si>
  <si>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</si>
  <si>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</si>
  <si>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</si>
  <si>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</si>
  <si>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</si>
  <si>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</si>
  <si>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</si>
  <si>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</si>
  <si>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</si>
  <si>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</si>
  <si>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</si>
  <si>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</si>
  <si>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</si>
  <si>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</si>
  <si>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</si>
  <si>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</si>
  <si>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</si>
  <si>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</si>
  <si>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</si>
  <si>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</si>
  <si>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</si>
  <si>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</si>
  <si>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</si>
  <si>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</si>
  <si>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</si>
  <si>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</si>
  <si>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</si>
  <si>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</si>
  <si>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</si>
  <si>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</si>
  <si>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</si>
  <si>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</si>
  <si>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</si>
  <si>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</si>
  <si>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</si>
  <si>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</si>
  <si>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</si>
  <si>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</si>
  <si>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</si>
  <si>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</si>
  <si>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</si>
  <si>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</si>
  <si>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</si>
  <si>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</si>
  <si>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</si>
  <si>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</si>
  <si>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</si>
  <si>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</si>
  <si>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</si>
  <si>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</si>
  <si>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</si>
  <si>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</si>
  <si>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</si>
  <si>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</si>
  <si>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</si>
  <si>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</si>
  <si>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</si>
  <si>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</si>
  <si>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</si>
  <si>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</si>
  <si>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</si>
  <si>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</si>
  <si>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</si>
  <si>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</si>
  <si>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</si>
  <si>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</si>
  <si>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</si>
  <si>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</si>
  <si>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</si>
  <si>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</si>
  <si>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</si>
  <si>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</si>
  <si>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</si>
  <si>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</si>
  <si>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</si>
  <si>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</si>
  <si>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</si>
  <si>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</si>
  <si>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</si>
  <si>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</si>
  <si>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</si>
  <si>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</si>
  <si>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</si>
  <si>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</si>
  <si>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</si>
  <si>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</si>
  <si>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</si>
  <si>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</si>
  <si>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</si>
  <si>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</si>
  <si>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</si>
  <si>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</si>
  <si>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</si>
  <si>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</si>
  <si>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</si>
  <si>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</si>
  <si>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</si>
  <si>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</si>
  <si>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</si>
  <si>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</si>
  <si>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</si>
  <si>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</si>
  <si>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</si>
  <si>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</si>
  <si>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</si>
  <si>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</si>
  <si>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</si>
  <si>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</si>
  <si>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</si>
  <si>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</si>
  <si>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</si>
  <si>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</si>
  <si>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</si>
  <si>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</si>
  <si>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</si>
  <si>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</si>
  <si>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</si>
  <si>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</si>
  <si>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</si>
  <si>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</si>
  <si>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</si>
  <si>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</si>
  <si>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</si>
  <si>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</si>
  <si>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</si>
  <si>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</si>
  <si>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</si>
  <si>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</si>
  <si>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</si>
  <si>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</si>
  <si>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</si>
  <si>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</si>
  <si>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</si>
  <si>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</si>
  <si>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</si>
  <si>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</si>
  <si>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</si>
  <si>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</si>
  <si>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</si>
  <si>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</si>
  <si>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</si>
  <si>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</si>
  <si>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</si>
  <si>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</si>
  <si>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</si>
  <si>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</si>
  <si>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</si>
  <si>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</si>
  <si>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</si>
  <si>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</si>
  <si>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</si>
  <si>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</si>
  <si>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</si>
  <si>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</si>
  <si>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</si>
  <si>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</si>
  <si>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</si>
  <si>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</si>
  <si>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</si>
  <si>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</si>
  <si>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</si>
  <si>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</si>
  <si>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</si>
  <si>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</si>
  <si>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</si>
  <si>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</si>
  <si>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</si>
  <si>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</si>
  <si>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</si>
  <si>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</si>
  <si>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</si>
  <si>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</si>
  <si>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</si>
  <si>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</si>
  <si>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</si>
  <si>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</si>
  <si>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</si>
  <si>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</si>
  <si>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</si>
  <si>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</si>
  <si>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</si>
  <si>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</si>
  <si>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</si>
  <si>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</si>
  <si>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</si>
  <si>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</si>
  <si>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</si>
  <si>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</si>
  <si>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</si>
  <si>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</si>
  <si>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</si>
  <si>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</si>
  <si>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</si>
  <si>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</si>
  <si>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</si>
  <si>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</si>
  <si>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</si>
  <si>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</si>
  <si>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</si>
  <si>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</si>
  <si>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</si>
  <si>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</si>
  <si>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</si>
  <si>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</si>
  <si>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</si>
  <si>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</si>
  <si>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</si>
  <si>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</si>
  <si>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</si>
  <si>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</si>
  <si>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</si>
  <si>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</si>
  <si>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</si>
  <si>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</si>
  <si>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</si>
  <si>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</si>
  <si>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</si>
  <si>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</si>
  <si>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</si>
  <si>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</si>
  <si>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</si>
  <si>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</si>
  <si>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</si>
  <si>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</si>
  <si>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</si>
  <si>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</si>
  <si>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</si>
  <si>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</si>
  <si>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</si>
  <si>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</si>
  <si>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</si>
  <si>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</si>
  <si>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</si>
  <si>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</si>
  <si>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</si>
  <si>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</si>
  <si>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</si>
  <si>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</si>
  <si>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</si>
  <si>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</si>
  <si>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</si>
  <si>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</si>
  <si>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</si>
  <si>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</si>
  <si>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</si>
  <si>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</si>
  <si>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</si>
  <si>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</si>
  <si>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</si>
  <si>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</si>
  <si>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</si>
  <si>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</si>
  <si>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</si>
  <si>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</si>
  <si>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</si>
  <si>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</si>
  <si>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</si>
  <si>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</si>
  <si>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</si>
  <si>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</si>
  <si>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</si>
  <si>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</si>
  <si>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</si>
  <si>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</si>
  <si>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</si>
  <si>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</si>
  <si>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</si>
  <si>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</si>
  <si>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</si>
  <si>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</si>
  <si>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</si>
  <si>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</si>
  <si>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</si>
  <si>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</si>
  <si>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</si>
  <si>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</si>
  <si>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</si>
  <si>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</si>
  <si>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</si>
  <si>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</si>
  <si>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</si>
  <si>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</si>
  <si>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</si>
  <si>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</si>
  <si>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</si>
  <si>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</si>
  <si>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</si>
  <si>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</si>
  <si>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</si>
  <si>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</si>
  <si>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</si>
  <si>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</si>
  <si>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</si>
  <si>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</si>
  <si>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</si>
  <si>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</si>
  <si>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</si>
  <si>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</si>
  <si>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</si>
  <si>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</si>
  <si>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</si>
  <si>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</si>
  <si>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</si>
  <si>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</si>
  <si>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</si>
  <si>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</si>
  <si>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</si>
  <si>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</si>
  <si>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</si>
  <si>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</si>
  <si>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</si>
  <si>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</si>
  <si>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</si>
  <si>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</si>
  <si>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</si>
  <si>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</si>
  <si>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</si>
  <si>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</si>
  <si>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</si>
  <si>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</si>
  <si>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</si>
  <si>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</si>
  <si>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</si>
  <si>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</si>
  <si>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</si>
  <si>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</si>
  <si>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</si>
  <si>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</si>
  <si>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</si>
  <si>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</si>
  <si>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</si>
  <si>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</si>
  <si>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</si>
  <si>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</si>
  <si>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</si>
  <si>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</si>
  <si>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</si>
  <si>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</si>
  <si>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</si>
  <si>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</si>
  <si>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</si>
  <si>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</si>
  <si>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</si>
  <si>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</si>
  <si>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</si>
  <si>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</si>
  <si>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</si>
  <si>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</si>
  <si>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</si>
  <si>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</si>
  <si>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</si>
  <si>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</si>
  <si>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</si>
  <si>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</si>
  <si>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</si>
  <si>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</si>
  <si>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</si>
  <si>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</si>
  <si>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</si>
  <si>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</si>
  <si>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</si>
  <si>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</si>
  <si>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</si>
  <si>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</si>
  <si>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</si>
  <si>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</si>
  <si>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</si>
  <si>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</si>
  <si>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</si>
  <si>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</si>
  <si>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</si>
  <si>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</si>
  <si>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</si>
  <si>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</si>
  <si>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</si>
  <si>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</si>
  <si>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</si>
  <si>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</si>
  <si>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</si>
  <si>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</si>
  <si>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</si>
  <si>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</si>
  <si>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</si>
  <si>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</si>
  <si>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</si>
  <si>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</si>
  <si>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</si>
  <si>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</si>
  <si>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</si>
  <si>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</si>
  <si>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</si>
  <si>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</si>
  <si>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</si>
  <si>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</si>
  <si>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</si>
  <si>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</si>
  <si>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</si>
  <si>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</si>
  <si>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</si>
  <si>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</si>
  <si>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</si>
  <si>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</si>
  <si>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</si>
  <si>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</si>
  <si>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</si>
  <si>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</si>
  <si>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</si>
  <si>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</si>
  <si>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</si>
  <si>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</si>
  <si>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</si>
  <si>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</si>
  <si>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</si>
  <si>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</si>
  <si>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</si>
  <si>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</si>
  <si>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</si>
  <si>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</si>
  <si>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</si>
  <si>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</si>
  <si>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</si>
  <si>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</si>
  <si>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</si>
  <si>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</si>
  <si>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</si>
  <si>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</si>
  <si>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</si>
  <si>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</si>
  <si>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</si>
  <si>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</si>
  <si>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</si>
  <si>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</si>
  <si>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</si>
  <si>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</si>
  <si>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</si>
  <si>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</si>
  <si>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</si>
  <si>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</si>
  <si>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</si>
  <si>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</si>
  <si>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</si>
  <si>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</si>
  <si>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</si>
  <si>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</si>
  <si>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</si>
  <si>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</si>
  <si>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</si>
  <si>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</si>
  <si>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</si>
  <si>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</si>
  <si>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</si>
  <si>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</si>
  <si>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</si>
  <si>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</si>
  <si>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</si>
  <si>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</si>
  <si>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</si>
  <si>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</si>
  <si>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</si>
  <si>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</si>
  <si>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</si>
  <si>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</si>
  <si>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</si>
  <si>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</si>
  <si>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</si>
  <si>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</si>
  <si>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</si>
  <si>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</si>
  <si>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</si>
  <si>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</si>
  <si>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</si>
  <si>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</si>
  <si>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</si>
  <si>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</si>
  <si>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</si>
  <si>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</si>
  <si>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</si>
  <si>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</si>
  <si>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</si>
  <si>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</si>
  <si>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</si>
  <si>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</si>
  <si>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</si>
  <si>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</si>
  <si>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</si>
  <si>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</si>
  <si>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</si>
  <si>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</si>
  <si>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</si>
  <si>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</si>
  <si>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</si>
  <si>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</si>
  <si>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</si>
  <si>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</si>
  <si>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</si>
  <si>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</si>
  <si>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</si>
  <si>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</si>
  <si>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</si>
  <si>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</si>
  <si>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</si>
  <si>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</si>
  <si>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</si>
  <si>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</si>
  <si>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</si>
  <si>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</si>
  <si>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</si>
  <si>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</si>
  <si>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</si>
  <si>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</si>
  <si>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</si>
  <si>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</si>
  <si>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</si>
  <si>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</si>
  <si>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</si>
  <si>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</si>
  <si>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</si>
  <si>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</si>
  <si>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</si>
  <si>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</si>
  <si>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</si>
  <si>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</si>
  <si>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</si>
  <si>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</si>
  <si>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</si>
  <si>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</si>
  <si>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</si>
  <si>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</si>
  <si>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</si>
  <si>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</si>
  <si>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</si>
  <si>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</si>
  <si>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</si>
  <si>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</si>
  <si>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</si>
  <si>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</si>
  <si>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</si>
  <si>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</si>
  <si>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</si>
  <si>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</si>
  <si>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</si>
  <si>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</si>
  <si>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</si>
  <si>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</si>
  <si>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</si>
  <si>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</si>
  <si>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</si>
  <si>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</si>
  <si>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</si>
  <si>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</si>
  <si>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</si>
  <si>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</si>
  <si>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</si>
  <si>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</si>
  <si>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</si>
  <si>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</si>
  <si>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</si>
  <si>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</si>
  <si>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</si>
  <si>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</si>
  <si>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</si>
  <si>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</si>
  <si>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</si>
  <si>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</si>
  <si>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</si>
  <si>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</si>
  <si>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</si>
  <si>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</si>
  <si>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</si>
  <si>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</si>
  <si>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</si>
  <si>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</si>
  <si>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</si>
  <si>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</si>
  <si>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</si>
  <si>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</si>
  <si>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</si>
  <si>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</si>
  <si>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</si>
  <si>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</si>
  <si>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</si>
  <si>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</si>
  <si>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</si>
  <si>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</si>
  <si>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</si>
  <si>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</si>
  <si>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</si>
  <si>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</si>
  <si>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</si>
  <si>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</si>
  <si>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</si>
  <si>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</si>
  <si>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</si>
  <si>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</si>
  <si>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</si>
  <si>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</si>
  <si>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</si>
  <si>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</si>
  <si>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</si>
  <si>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</si>
  <si>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</si>
  <si>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</si>
  <si>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</si>
  <si>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</si>
  <si>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</si>
  <si>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</si>
  <si>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</si>
  <si>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</si>
  <si>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</si>
  <si>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</si>
  <si>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</si>
  <si>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</si>
  <si>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</si>
  <si>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</si>
  <si>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</si>
  <si>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</si>
  <si>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</si>
  <si>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</si>
  <si>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</si>
  <si>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</si>
  <si>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</si>
  <si>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</si>
  <si>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</si>
  <si>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</si>
  <si>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</si>
  <si>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</si>
  <si>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</si>
  <si>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</si>
  <si>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</si>
  <si>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</si>
  <si>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</si>
  <si>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</si>
  <si>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</si>
  <si>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</si>
  <si>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</si>
  <si>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</si>
  <si>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</si>
  <si>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</si>
  <si>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</si>
  <si>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</si>
  <si>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</si>
  <si>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</si>
  <si>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</si>
  <si>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</si>
  <si>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</si>
  <si>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</si>
  <si>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</si>
  <si>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</si>
  <si>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</si>
  <si>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</si>
  <si>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</si>
  <si>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</si>
  <si>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</si>
  <si>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</si>
  <si>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</si>
  <si>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</si>
  <si>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</si>
  <si>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</si>
  <si>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</si>
  <si>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</si>
  <si>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</si>
  <si>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</si>
  <si>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</si>
  <si>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</si>
  <si>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</si>
  <si>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</si>
  <si>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</si>
  <si>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</si>
  <si>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</si>
  <si>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</si>
  <si>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</si>
  <si>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</si>
  <si>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</si>
  <si>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</si>
  <si>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</si>
  <si>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</si>
  <si>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</si>
  <si>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</si>
  <si>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</si>
  <si>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</si>
  <si>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</si>
  <si>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</si>
  <si>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</si>
  <si>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</si>
  <si>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</si>
  <si>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</si>
  <si>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</si>
  <si>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</si>
  <si>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</si>
  <si>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</si>
  <si>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</si>
  <si>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</si>
  <si>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</si>
  <si>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</si>
  <si>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</si>
  <si>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</si>
  <si>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</si>
  <si>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</si>
  <si>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</si>
  <si>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</si>
  <si>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</si>
  <si>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</si>
  <si>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</si>
  <si>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</si>
  <si>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</si>
  <si>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</si>
  <si>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</si>
  <si>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</si>
  <si>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</si>
  <si>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</si>
  <si>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</si>
  <si>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</si>
  <si>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</si>
  <si>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</si>
  <si>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</si>
  <si>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</si>
  <si>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</si>
  <si>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</si>
  <si>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</si>
  <si>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</si>
  <si>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</si>
  <si>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</si>
  <si>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</si>
  <si>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</si>
  <si>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</si>
  <si>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</si>
  <si>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</si>
  <si>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</si>
  <si>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</si>
  <si>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</si>
  <si>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</si>
  <si>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</si>
  <si>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</si>
  <si>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</si>
  <si>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</si>
  <si>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</si>
  <si>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</si>
  <si>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</si>
  <si>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</si>
  <si>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</si>
  <si>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</si>
  <si>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</si>
  <si>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</si>
  <si>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</si>
  <si>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</si>
  <si>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</si>
  <si>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</si>
  <si>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</si>
  <si>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</si>
  <si>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</si>
  <si>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</si>
  <si>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</si>
  <si>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</si>
  <si>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</si>
  <si>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</si>
  <si>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</si>
  <si>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</si>
  <si>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</si>
  <si>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</si>
  <si>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</si>
  <si>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</si>
  <si>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</si>
  <si>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</si>
  <si>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</si>
  <si>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</si>
  <si>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</si>
  <si>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</si>
  <si>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</si>
  <si>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</si>
  <si>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</si>
  <si>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</si>
  <si>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</si>
  <si>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</si>
  <si>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</si>
  <si>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</si>
  <si>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</si>
  <si>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</si>
  <si>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</si>
  <si>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</si>
  <si>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</si>
  <si>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</si>
  <si>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</si>
  <si>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</si>
  <si>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</si>
  <si>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</si>
  <si>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</si>
  <si>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</si>
  <si>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</si>
  <si>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</si>
  <si>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</si>
  <si>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</si>
  <si>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</si>
  <si>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</si>
  <si>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</si>
  <si>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</si>
  <si>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</si>
  <si>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</si>
  <si>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</si>
  <si>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</si>
  <si>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</si>
  <si>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</si>
  <si>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</si>
  <si>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</si>
  <si>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</si>
  <si>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</si>
  <si>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</si>
  <si>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</si>
  <si>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</si>
  <si>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</si>
  <si>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</si>
  <si>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</si>
  <si>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</si>
  <si>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</si>
  <si>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</si>
  <si>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</si>
  <si>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</si>
  <si>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</si>
  <si>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</si>
  <si>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</si>
  <si>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</si>
  <si>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</si>
  <si>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</si>
  <si>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</si>
  <si>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</si>
  <si>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</si>
  <si>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</si>
  <si>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</si>
  <si>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</si>
  <si>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</si>
  <si>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</si>
  <si>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</si>
  <si>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</si>
  <si>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</si>
  <si>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</si>
  <si>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</si>
  <si>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</si>
  <si>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</si>
  <si>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</si>
  <si>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</si>
  <si>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</si>
  <si>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</si>
  <si>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</si>
  <si>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</si>
  <si>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</si>
  <si>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</si>
  <si>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</si>
  <si>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</si>
  <si>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</si>
  <si>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</si>
  <si>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</si>
  <si>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</si>
  <si>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</si>
  <si>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</si>
  <si>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</si>
  <si>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</si>
  <si>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</si>
  <si>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</si>
  <si>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</si>
  <si>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</si>
  <si>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</si>
  <si>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</si>
  <si>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</si>
  <si>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</si>
  <si>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</si>
  <si>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</si>
  <si>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</si>
  <si>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</si>
  <si>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</si>
  <si>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</si>
  <si>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</si>
  <si>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</si>
  <si>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</si>
  <si>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</si>
  <si>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</si>
  <si>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</si>
  <si>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</si>
  <si>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</si>
  <si>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</si>
  <si>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</si>
  <si>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</si>
  <si>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</si>
  <si>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</si>
  <si>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</si>
  <si>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</si>
  <si>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</si>
  <si>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</si>
  <si>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</si>
  <si>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</si>
  <si>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</si>
  <si>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</si>
  <si>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</si>
  <si>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</si>
  <si>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</si>
  <si>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</si>
  <si>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</si>
  <si>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</si>
  <si>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</si>
  <si>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</si>
  <si>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</si>
  <si>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</si>
  <si>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</si>
  <si>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</si>
  <si>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</si>
  <si>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</si>
  <si>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</si>
  <si>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</si>
  <si>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</si>
  <si>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</si>
  <si>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</si>
  <si>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</si>
  <si>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</si>
  <si>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</si>
  <si>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</si>
  <si>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</si>
  <si>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</si>
  <si>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</si>
  <si>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</si>
  <si>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</si>
  <si>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</si>
  <si>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</si>
  <si>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</si>
  <si>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</si>
  <si>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</si>
  <si>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</si>
  <si>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</si>
  <si>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</si>
  <si>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</si>
  <si>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</si>
  <si>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</si>
  <si>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</si>
  <si>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</si>
  <si>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</si>
  <si>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</si>
  <si>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</si>
  <si>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</si>
  <si>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</si>
  <si>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</si>
  <si>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</si>
  <si>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</si>
  <si>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</si>
  <si>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</si>
  <si>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</si>
  <si>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</si>
  <si>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</si>
  <si>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</si>
  <si>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</si>
  <si>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</si>
  <si>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</si>
  <si>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</si>
  <si>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</si>
  <si>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</si>
  <si>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</si>
  <si>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</si>
  <si>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</si>
  <si>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</si>
  <si>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</si>
  <si>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</si>
  <si>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</si>
  <si>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</si>
  <si>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</si>
  <si>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</si>
  <si>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</si>
  <si>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</si>
  <si>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</si>
  <si>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</si>
  <si>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</si>
  <si>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</si>
  <si>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</si>
  <si>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</si>
  <si>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</si>
  <si>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</si>
  <si>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</si>
  <si>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</si>
  <si>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</si>
  <si>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</si>
  <si>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</si>
  <si>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</si>
  <si>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</si>
  <si>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</si>
  <si>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</si>
  <si>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</si>
  <si>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</si>
  <si>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</si>
  <si>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</si>
  <si>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</si>
  <si>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</si>
  <si>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</si>
  <si>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</si>
  <si>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</si>
  <si>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</si>
  <si>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</si>
  <si>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</si>
  <si>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</si>
  <si>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</si>
  <si>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</si>
  <si>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</si>
  <si>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</si>
  <si>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</si>
  <si>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</si>
  <si>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</si>
  <si>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</si>
  <si>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</si>
  <si>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</si>
  <si>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</si>
  <si>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</si>
  <si>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</si>
  <si>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</si>
  <si>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</si>
  <si>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</si>
  <si>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</si>
  <si>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</si>
  <si>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</si>
  <si>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</si>
  <si>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</si>
  <si>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</si>
  <si>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</si>
  <si>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</si>
  <si>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</si>
  <si>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</si>
  <si>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</si>
  <si>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</si>
  <si>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</si>
  <si>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</si>
  <si>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</si>
  <si>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</si>
  <si>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</si>
  <si>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</si>
  <si>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</si>
  <si>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</si>
  <si>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</si>
  <si>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</si>
  <si>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</si>
  <si>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</si>
  <si>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</si>
  <si>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</si>
  <si>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</si>
  <si>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</si>
  <si>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</si>
  <si>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</si>
  <si>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</si>
  <si>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</si>
  <si>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</si>
  <si>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</si>
  <si>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</si>
  <si>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</si>
  <si>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</si>
  <si>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</si>
  <si>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</si>
  <si>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</si>
  <si>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</si>
  <si>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</si>
  <si>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</si>
  <si>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</si>
  <si>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</si>
  <si>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</si>
  <si>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</si>
  <si>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</si>
  <si>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</si>
  <si>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</si>
  <si>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</si>
  <si>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</si>
  <si>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</si>
  <si>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</si>
  <si>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</si>
  <si>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</si>
  <si>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</si>
  <si>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</si>
  <si>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</si>
  <si>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</si>
  <si>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</si>
  <si>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</si>
  <si>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</si>
  <si>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</si>
  <si>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</si>
  <si>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</si>
  <si>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</si>
  <si>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</si>
  <si>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</si>
  <si>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</si>
  <si>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</si>
  <si>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</si>
  <si>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</si>
  <si>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</si>
  <si>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</si>
  <si>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</si>
  <si>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</si>
  <si>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</si>
  <si>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</si>
  <si>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</si>
  <si>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</si>
  <si>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</si>
  <si>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</si>
  <si>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</si>
  <si>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</si>
  <si>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</si>
  <si>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</si>
  <si>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</si>
  <si>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</si>
  <si>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</si>
  <si>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</si>
  <si>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</si>
  <si>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</si>
  <si>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</si>
  <si>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</si>
  <si>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</si>
  <si>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</si>
  <si>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</si>
  <si>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</si>
  <si>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</si>
  <si>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</si>
  <si>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</si>
  <si>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</si>
  <si>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</si>
  <si>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</si>
  <si>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</si>
  <si>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</si>
  <si>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</si>
  <si>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</si>
  <si>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</si>
  <si>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</si>
  <si>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</si>
  <si>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</si>
  <si>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</si>
  <si>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</si>
  <si>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</si>
  <si>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</si>
  <si>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</si>
  <si>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</si>
  <si>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</si>
  <si>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</si>
  <si>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</si>
  <si>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</si>
  <si>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</si>
  <si>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</si>
  <si>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</si>
  <si>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</si>
  <si>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</si>
  <si>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</si>
  <si>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</si>
  <si>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</si>
  <si>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</si>
  <si>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</si>
  <si>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</si>
  <si>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</si>
  <si>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</si>
  <si>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</si>
  <si>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</si>
  <si>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</si>
  <si>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</si>
  <si>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</si>
  <si>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</si>
  <si>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</si>
  <si>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</si>
  <si>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</si>
  <si>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</si>
  <si>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</si>
  <si>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</si>
  <si>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</si>
  <si>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</si>
  <si>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</si>
  <si>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</si>
  <si>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</si>
  <si>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</si>
  <si>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</si>
  <si>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</si>
  <si>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</si>
  <si>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</si>
  <si>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</si>
  <si>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</si>
  <si>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</si>
  <si>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</si>
  <si>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</si>
  <si>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</si>
  <si>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</si>
  <si>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</si>
  <si>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</si>
  <si>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</si>
  <si>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</si>
  <si>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</si>
  <si>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</si>
  <si>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</si>
  <si>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</si>
  <si>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</si>
  <si>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</si>
  <si>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</si>
  <si>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</si>
  <si>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</si>
  <si>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</si>
  <si>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</si>
  <si>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</si>
  <si>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</si>
  <si>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</si>
  <si>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</si>
  <si>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</si>
  <si>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</si>
  <si>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</si>
  <si>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</si>
  <si>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</si>
  <si>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</si>
  <si>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</si>
  <si>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</si>
  <si>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</si>
  <si>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</si>
  <si>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</si>
  <si>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</si>
  <si>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</si>
  <si>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</si>
  <si>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</si>
  <si>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</si>
  <si>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</si>
  <si>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</si>
  <si>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</si>
  <si>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</si>
  <si>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</si>
  <si>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</si>
  <si>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</si>
  <si>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</si>
  <si>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</si>
  <si>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</si>
  <si>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</si>
  <si>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</si>
  <si>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</si>
  <si>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</si>
  <si>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</si>
  <si>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</si>
  <si>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</si>
  <si>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</si>
  <si>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</si>
  <si>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</si>
  <si>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</si>
  <si>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</si>
  <si>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</si>
  <si>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</si>
  <si>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</si>
  <si>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</si>
  <si>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</si>
  <si>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</si>
  <si>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</si>
  <si>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</si>
  <si>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</si>
  <si>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</si>
  <si>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</si>
  <si>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</si>
  <si>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</si>
  <si>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</si>
  <si>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</si>
  <si>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</si>
  <si>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</si>
  <si>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</si>
  <si>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</si>
  <si>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</si>
  <si>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</si>
  <si>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</si>
  <si>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</si>
  <si>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</si>
  <si>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</si>
  <si>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</si>
  <si>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</si>
  <si>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</si>
  <si>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</si>
  <si>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</si>
  <si>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</si>
  <si>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</si>
  <si>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</si>
  <si>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</si>
  <si>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</si>
  <si>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</si>
  <si>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</si>
  <si>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</si>
  <si>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</si>
  <si>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</si>
  <si>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</si>
  <si>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</si>
  <si>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</si>
  <si>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</si>
  <si>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</si>
  <si>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</si>
  <si>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</si>
  <si>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</si>
  <si>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</si>
  <si>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</si>
  <si>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</si>
  <si>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</si>
  <si>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</si>
  <si>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</si>
  <si>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</si>
  <si>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</si>
  <si>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</si>
  <si>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</si>
  <si>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</si>
  <si>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</si>
  <si>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</si>
  <si>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</si>
  <si>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</si>
  <si>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</si>
  <si>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</si>
  <si>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</si>
  <si>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</si>
  <si>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</si>
  <si>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</si>
  <si>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</si>
  <si>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</si>
  <si>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</si>
  <si>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</si>
  <si>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</si>
  <si>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</si>
  <si>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</si>
  <si>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</si>
  <si>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</si>
  <si>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</si>
  <si>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</si>
  <si>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</si>
  <si>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</si>
  <si>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</si>
  <si>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</si>
  <si>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</si>
  <si>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</si>
  <si>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</si>
  <si>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</si>
  <si>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</si>
  <si>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</si>
  <si>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</si>
  <si>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</si>
  <si>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</si>
  <si>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</si>
  <si>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</si>
  <si>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</si>
  <si>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</si>
  <si>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</si>
  <si>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</si>
  <si>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</si>
  <si>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</si>
  <si>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</si>
  <si>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</si>
  <si>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</si>
  <si>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</si>
  <si>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</si>
  <si>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</si>
  <si>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</si>
  <si>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</si>
  <si>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</si>
  <si>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</si>
  <si>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</si>
  <si>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</si>
  <si>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</si>
  <si>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</si>
  <si>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</si>
  <si>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</si>
  <si>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</si>
  <si>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</si>
  <si>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</si>
  <si>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</si>
  <si>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</si>
  <si>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</si>
  <si>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</si>
  <si>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</si>
  <si>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</si>
  <si>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</si>
  <si>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</si>
  <si>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</si>
  <si>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</si>
  <si>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</si>
  <si>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</si>
  <si>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</si>
  <si>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</si>
  <si>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</si>
  <si>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</si>
  <si>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</si>
  <si>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</si>
  <si>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</si>
  <si>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</si>
  <si>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</si>
  <si>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</si>
  <si>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</si>
  <si>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</si>
  <si>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</si>
  <si>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</si>
  <si>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</si>
  <si>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</si>
  <si>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</si>
  <si>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</si>
  <si>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</si>
  <si>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</si>
  <si>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</si>
  <si>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</si>
  <si>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</si>
  <si>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</si>
  <si>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</si>
  <si>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</si>
  <si>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</si>
  <si>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</si>
  <si>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</si>
  <si>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</si>
  <si>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</si>
  <si>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</si>
  <si>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</si>
  <si>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</si>
  <si>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</si>
  <si>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</si>
  <si>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</si>
  <si>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</si>
  <si>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</si>
  <si>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</si>
  <si>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</si>
  <si>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</si>
  <si>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</si>
  <si>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</si>
  <si>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</si>
  <si>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</si>
  <si>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</si>
  <si>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</si>
  <si>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</si>
  <si>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</si>
  <si>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</si>
  <si>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</si>
  <si>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</si>
  <si>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</si>
  <si>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</si>
  <si>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</si>
  <si>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</si>
  <si>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</si>
  <si>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</si>
  <si>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</si>
  <si>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</si>
  <si>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</si>
  <si>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</si>
  <si>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</si>
  <si>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</si>
  <si>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</si>
  <si>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</si>
  <si>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</si>
  <si>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</si>
  <si>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</si>
  <si>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</si>
  <si>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</si>
  <si>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</si>
  <si>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</si>
  <si>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</si>
  <si>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</si>
  <si>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</si>
  <si>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</si>
  <si>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</si>
  <si>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</si>
  <si>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</si>
  <si>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</si>
  <si>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</si>
  <si>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</si>
  <si>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</si>
  <si>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</si>
  <si>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</si>
  <si>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</si>
  <si>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</si>
  <si>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</si>
  <si>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</si>
  <si>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</si>
  <si>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</si>
  <si>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</si>
  <si>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</si>
  <si>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</si>
  <si>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</si>
  <si>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</si>
  <si>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</si>
  <si>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</si>
  <si>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</si>
  <si>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</si>
  <si>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</si>
  <si>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</si>
  <si>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</si>
  <si>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</si>
  <si>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</si>
  <si>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</si>
  <si>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</si>
  <si>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</si>
  <si>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</si>
  <si>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</si>
  <si>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</si>
  <si>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</si>
  <si>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</si>
  <si>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</si>
  <si>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</si>
  <si>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</si>
  <si>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</si>
  <si>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</si>
  <si>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</si>
  <si>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</si>
  <si>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</si>
  <si>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</si>
  <si>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</si>
  <si>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</si>
  <si>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</si>
  <si>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</si>
  <si>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</si>
  <si>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</si>
  <si>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</si>
  <si>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</si>
  <si>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</si>
  <si>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</si>
  <si>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</si>
  <si>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</si>
  <si>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</si>
  <si>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</si>
  <si>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</si>
  <si>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</si>
  <si>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</si>
  <si>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</si>
  <si>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</si>
  <si>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</si>
  <si>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</si>
  <si>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</si>
  <si>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</si>
  <si>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</si>
  <si>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</si>
  <si>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</si>
  <si>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</si>
  <si>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</si>
  <si>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</si>
  <si>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</si>
  <si>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</si>
  <si>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</si>
  <si>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</si>
  <si>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</si>
  <si>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</si>
  <si>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</si>
  <si>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</si>
  <si>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</si>
  <si>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</si>
  <si>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</si>
  <si>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</si>
  <si>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</si>
  <si>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</si>
  <si>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</si>
  <si>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</si>
  <si>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</si>
  <si>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</si>
  <si>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</si>
  <si>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</si>
  <si>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</si>
  <si>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</si>
  <si>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</si>
  <si>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</si>
  <si>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</si>
  <si>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</si>
  <si>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</si>
  <si>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</si>
  <si>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</si>
  <si>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</si>
  <si>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</si>
  <si>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</si>
  <si>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</si>
  <si>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</si>
  <si>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</si>
  <si>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</si>
  <si>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</si>
  <si>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</si>
  <si>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</si>
  <si>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</si>
  <si>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</si>
  <si>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</si>
  <si>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</si>
  <si>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</si>
  <si>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</si>
  <si>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</si>
  <si>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</si>
  <si>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</si>
  <si>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</si>
  <si>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</si>
  <si>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</si>
  <si>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</si>
  <si>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</si>
  <si>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</si>
  <si>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</si>
  <si>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</si>
  <si>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</si>
  <si>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</si>
  <si>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</si>
  <si>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</si>
  <si>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</si>
  <si>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</si>
  <si>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</si>
  <si>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</si>
  <si>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</si>
  <si>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</si>
  <si>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</si>
  <si>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</si>
  <si>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</si>
  <si>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</si>
  <si>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</si>
  <si>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</si>
  <si>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</si>
  <si>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</si>
  <si>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</si>
  <si>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</si>
  <si>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</si>
  <si>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</si>
  <si>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</si>
  <si>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</si>
  <si>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</si>
  <si>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</si>
  <si>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</si>
  <si>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</si>
  <si>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</si>
  <si>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</si>
  <si>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</si>
  <si>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</si>
  <si>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</si>
  <si>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</si>
  <si>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</si>
  <si>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</si>
  <si>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</si>
  <si>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</si>
  <si>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</si>
  <si>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</si>
  <si>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</si>
  <si>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</si>
  <si>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</si>
  <si>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</si>
  <si>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</si>
  <si>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</si>
  <si>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</si>
  <si>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</si>
  <si>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</si>
  <si>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</si>
  <si>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</si>
  <si>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</si>
  <si>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</si>
  <si>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</si>
  <si>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</si>
  <si>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</si>
  <si>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</si>
  <si>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</si>
  <si>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</si>
  <si>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</si>
  <si>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</si>
  <si>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</si>
  <si>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</si>
  <si>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</si>
  <si>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</si>
  <si>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</si>
  <si>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</si>
  <si>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</si>
  <si>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</si>
  <si>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</si>
  <si>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</si>
  <si>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</si>
  <si>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</si>
  <si>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</si>
  <si>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</si>
  <si>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</si>
  <si>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</si>
  <si>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</si>
  <si>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</si>
  <si>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</si>
  <si>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</si>
  <si>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</si>
  <si>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</si>
  <si>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</si>
  <si>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</si>
  <si>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</si>
  <si>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</si>
  <si>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</si>
  <si>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</si>
  <si>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</si>
  <si>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</si>
  <si>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</si>
  <si>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</si>
  <si>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</si>
  <si>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</si>
  <si>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</si>
  <si>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</si>
  <si>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</si>
  <si>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</si>
  <si>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</si>
  <si>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</si>
  <si>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</si>
  <si>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</si>
  <si>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</si>
  <si>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</si>
  <si>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</si>
  <si>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</si>
  <si>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</si>
  <si>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</si>
  <si>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</si>
  <si>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</si>
  <si>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</si>
  <si>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</si>
  <si>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</si>
  <si>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</si>
  <si>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</si>
  <si>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</si>
  <si>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</si>
  <si>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</si>
  <si>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</si>
  <si>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</si>
  <si>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</si>
  <si>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</si>
  <si>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</si>
  <si>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</si>
  <si>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</si>
  <si>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</si>
  <si>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</si>
  <si>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</si>
  <si>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</si>
  <si>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</si>
  <si>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</si>
  <si>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</si>
  <si>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</si>
  <si>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</si>
  <si>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</si>
  <si>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</si>
  <si>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</si>
  <si>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</si>
  <si>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</si>
  <si>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</si>
  <si>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</si>
  <si>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</si>
  <si>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</si>
  <si>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</si>
  <si>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</si>
  <si>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</si>
  <si>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</si>
  <si>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</si>
  <si>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</si>
  <si>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</si>
  <si>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</si>
  <si>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</si>
  <si>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</si>
  <si>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</si>
  <si>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</si>
  <si>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</si>
  <si>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</si>
  <si>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</si>
  <si>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</si>
  <si>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</si>
  <si>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</si>
  <si>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</si>
  <si>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</si>
  <si>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</si>
  <si>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</si>
  <si>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</si>
  <si>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</si>
  <si>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</si>
  <si>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</si>
  <si>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</si>
  <si>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</si>
  <si>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</si>
  <si>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</si>
  <si>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</si>
  <si>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</si>
  <si>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</si>
  <si>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</si>
  <si>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</si>
  <si>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</si>
  <si>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</si>
  <si>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</si>
  <si>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</si>
  <si>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</si>
  <si>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</si>
  <si>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</si>
  <si>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</si>
  <si>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</si>
  <si>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</si>
  <si>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</si>
  <si>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</si>
  <si>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</si>
  <si>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</si>
  <si>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</si>
  <si>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</si>
  <si>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</si>
  <si>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</si>
  <si>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</si>
  <si>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</si>
  <si>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</si>
  <si>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</si>
  <si>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</si>
  <si>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</si>
  <si>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</si>
  <si>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</si>
  <si>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</si>
  <si>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</si>
  <si>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</si>
  <si>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</si>
  <si>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</si>
  <si>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</si>
  <si>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</si>
  <si>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</si>
  <si>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</si>
  <si>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</si>
  <si>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</si>
  <si>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</si>
  <si>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</si>
  <si>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</si>
  <si>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</si>
  <si>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</si>
  <si>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</si>
  <si>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</si>
  <si>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</si>
  <si>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</si>
  <si>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</si>
  <si>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</si>
  <si>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</si>
  <si>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</si>
  <si>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</si>
  <si>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</si>
  <si>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</si>
  <si>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</si>
  <si>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</si>
  <si>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</si>
  <si>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</si>
  <si>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</si>
  <si>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</si>
  <si>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</si>
  <si>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</si>
  <si>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</si>
  <si>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</si>
  <si>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</si>
  <si>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</si>
  <si>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</si>
  <si>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</si>
  <si>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</si>
  <si>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</si>
  <si>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</si>
  <si>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</si>
  <si>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</si>
  <si>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</si>
  <si>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</si>
  <si>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</si>
  <si>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</si>
  <si>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</si>
  <si>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</si>
  <si>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</si>
  <si>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</si>
  <si>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</si>
  <si>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</si>
  <si>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</si>
  <si>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</si>
  <si>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</si>
  <si>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</si>
  <si>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</si>
  <si>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</si>
  <si>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</si>
  <si>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</si>
  <si>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</si>
  <si>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</si>
  <si>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</si>
  <si>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</si>
  <si>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</si>
  <si>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</si>
  <si>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</si>
  <si>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</si>
  <si>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</si>
  <si>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</si>
  <si>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</si>
  <si>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</si>
  <si>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</si>
  <si>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</si>
  <si>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</si>
  <si>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</si>
  <si>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</si>
  <si>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</si>
  <si>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</si>
  <si>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</si>
  <si>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</si>
  <si>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</si>
  <si>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</si>
  <si>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</si>
  <si>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</si>
  <si>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</si>
  <si>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</si>
  <si>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</si>
  <si>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</si>
  <si>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</si>
  <si>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</si>
  <si>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</si>
  <si>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</si>
  <si>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</si>
  <si>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</si>
  <si>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</si>
  <si>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</si>
  <si>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</si>
  <si>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</si>
  <si>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</si>
  <si>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</si>
  <si>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</si>
  <si>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</si>
  <si>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</si>
  <si>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</si>
  <si>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</si>
  <si>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</si>
  <si>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</si>
  <si>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</si>
  <si>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</si>
  <si>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</si>
  <si>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</si>
  <si>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</si>
  <si>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</si>
  <si>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</si>
  <si>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</si>
  <si>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</si>
  <si>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</si>
  <si>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</si>
  <si>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</si>
  <si>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</si>
  <si>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</si>
  <si>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</si>
  <si>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</si>
  <si>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</si>
  <si>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</si>
  <si>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</si>
  <si>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</si>
  <si>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</si>
  <si>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</si>
  <si>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</si>
  <si>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</si>
  <si>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</si>
  <si>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</si>
  <si>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</si>
  <si>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</si>
  <si>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</si>
  <si>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</si>
  <si>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</si>
  <si>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</si>
  <si>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</si>
  <si>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</si>
  <si>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</si>
  <si>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</si>
  <si>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</si>
  <si>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</si>
  <si>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</si>
  <si>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</si>
  <si>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</si>
  <si>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</si>
  <si>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</si>
  <si>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</si>
  <si>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</si>
  <si>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</si>
  <si>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</si>
  <si>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</si>
  <si>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</si>
  <si>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</si>
  <si>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</si>
  <si>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</si>
  <si>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</si>
  <si>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</si>
  <si>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</si>
  <si>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</si>
  <si>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</si>
  <si>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</si>
  <si>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</si>
  <si>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</si>
  <si>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</si>
  <si>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</si>
  <si>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</si>
  <si>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</si>
  <si>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</si>
  <si>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</si>
  <si>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</si>
  <si>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</si>
  <si>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</si>
  <si>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</si>
  <si>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</si>
  <si>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</si>
  <si>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</si>
  <si>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</si>
  <si>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</si>
  <si>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</si>
  <si>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</si>
  <si>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</si>
  <si>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</si>
  <si>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</si>
  <si>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</si>
  <si>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</si>
  <si>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</si>
  <si>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</si>
  <si>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</si>
  <si>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</si>
  <si>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</si>
  <si>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</si>
  <si>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</si>
  <si>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</si>
  <si>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</si>
  <si>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</si>
  <si>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</si>
  <si>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</si>
  <si>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</si>
  <si>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</si>
  <si>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</si>
  <si>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</si>
  <si>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</si>
  <si>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</si>
  <si>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</si>
  <si>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</si>
  <si>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</si>
  <si>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</si>
  <si>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</si>
  <si>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</si>
  <si>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</si>
  <si>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</si>
  <si>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</si>
  <si>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</si>
  <si>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</si>
  <si>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</si>
  <si>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</si>
  <si>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</si>
  <si>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</si>
  <si>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</si>
  <si>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</si>
  <si>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</si>
  <si>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</si>
  <si>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</si>
  <si>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</si>
  <si>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</si>
  <si>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</si>
  <si>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</si>
  <si>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</si>
  <si>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</si>
  <si>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</si>
  <si>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</si>
  <si>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</si>
  <si>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</si>
  <si>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</si>
  <si>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</si>
  <si>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</si>
  <si>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</si>
  <si>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</si>
  <si>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</si>
  <si>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</si>
  <si>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</si>
  <si>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</si>
  <si>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</si>
  <si>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</si>
  <si>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</si>
  <si>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</si>
  <si>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</si>
  <si>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</si>
  <si>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</si>
  <si>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</si>
  <si>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</si>
  <si>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</si>
  <si>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</si>
  <si>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</si>
  <si>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</si>
  <si>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</si>
  <si>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</si>
  <si>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</si>
  <si>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</si>
  <si>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</si>
  <si>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</si>
  <si>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</si>
  <si>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</si>
  <si>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</si>
  <si>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</si>
  <si>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</si>
  <si>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</si>
  <si>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</si>
  <si>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</si>
  <si>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</si>
  <si>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</si>
  <si>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</si>
  <si>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</si>
  <si>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</si>
  <si>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</si>
  <si>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</si>
  <si>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</si>
  <si>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</si>
  <si>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</si>
  <si>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</si>
  <si>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</si>
  <si>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</si>
  <si>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</si>
  <si>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</si>
  <si>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</si>
  <si>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</si>
  <si>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</si>
  <si>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</si>
  <si>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</si>
  <si>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</si>
  <si>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</si>
  <si>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</si>
  <si>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</si>
  <si>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</si>
  <si>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</si>
  <si>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</si>
  <si>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</si>
  <si>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</si>
  <si>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</si>
  <si>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</si>
  <si>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</si>
  <si>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</si>
  <si>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</si>
  <si>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</si>
  <si>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</si>
  <si>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</si>
  <si>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</si>
  <si>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</si>
  <si>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</si>
  <si>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</si>
  <si>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</si>
  <si>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</si>
  <si>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</si>
  <si>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</si>
  <si>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</si>
  <si>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</si>
  <si>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</si>
  <si>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</si>
  <si>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</si>
  <si>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</si>
  <si>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</si>
  <si>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</si>
  <si>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</si>
  <si>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</si>
  <si>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</si>
  <si>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</si>
  <si>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</si>
  <si>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</si>
  <si>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</si>
  <si>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</si>
  <si>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</si>
  <si>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</si>
  <si>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</si>
  <si>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</si>
  <si>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</si>
  <si>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</si>
  <si>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</si>
  <si>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</si>
  <si>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</si>
  <si>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</si>
  <si>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</si>
  <si>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</si>
  <si>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</si>
  <si>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</si>
  <si>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</si>
  <si>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</si>
  <si>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</si>
  <si>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</si>
  <si>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</si>
  <si>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</si>
  <si>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</si>
  <si>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</si>
  <si>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</si>
  <si>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</si>
  <si>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</si>
  <si>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</si>
  <si>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</si>
  <si>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</si>
  <si>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</si>
  <si>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</si>
  <si>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</si>
  <si>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</si>
  <si>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</si>
  <si>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</si>
  <si>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</si>
  <si>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</si>
  <si>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</si>
  <si>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</si>
  <si>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</si>
  <si>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</si>
  <si>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</si>
  <si>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</si>
  <si>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</si>
  <si>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</si>
  <si>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</si>
  <si>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</si>
  <si>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</si>
  <si>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</si>
  <si>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</si>
  <si>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</si>
  <si>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</si>
  <si>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</si>
  <si>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</si>
  <si>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</si>
  <si>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</si>
  <si>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</si>
  <si>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</si>
  <si>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</si>
  <si>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</si>
  <si>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</si>
  <si>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</si>
  <si>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</si>
  <si>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</si>
  <si>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</si>
  <si>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</si>
  <si>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</si>
  <si>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</si>
  <si>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</si>
  <si>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</si>
  <si>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</si>
  <si>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</si>
  <si>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</si>
  <si>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</si>
  <si>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</si>
  <si>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</si>
  <si>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</si>
  <si>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</si>
  <si>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</si>
  <si>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</si>
  <si>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</si>
  <si>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</si>
  <si>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</si>
  <si>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</si>
  <si>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</si>
  <si>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</si>
  <si>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</si>
  <si>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</si>
  <si>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</si>
  <si>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</si>
  <si>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</si>
  <si>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</si>
  <si>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</si>
  <si>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</si>
  <si>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</si>
  <si>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</si>
  <si>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</si>
  <si>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</si>
  <si>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</si>
  <si>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</si>
  <si>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</si>
  <si>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</si>
  <si>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</si>
  <si>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</si>
  <si>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</si>
  <si>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</si>
  <si>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</si>
  <si>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</si>
  <si>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</si>
  <si>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</si>
  <si>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</si>
  <si>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</si>
  <si>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</si>
  <si>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</si>
  <si>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</si>
  <si>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</si>
  <si>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</si>
  <si>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</si>
  <si>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</si>
  <si>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</si>
  <si>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</si>
  <si>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</si>
  <si>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</si>
  <si>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</si>
  <si>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</si>
  <si>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</si>
  <si>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</si>
  <si>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</si>
  <si>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</si>
  <si>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</si>
  <si>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</si>
  <si>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</si>
  <si>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</si>
  <si>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</si>
  <si>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</si>
  <si>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</si>
  <si>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</si>
  <si>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</si>
  <si>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</si>
  <si>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</si>
  <si>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</si>
  <si>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</si>
  <si>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</si>
  <si>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</si>
  <si>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</si>
  <si>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</si>
  <si>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</si>
  <si>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</si>
  <si>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</si>
  <si>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</si>
  <si>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</si>
  <si>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</si>
  <si>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</si>
  <si>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</si>
  <si>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</si>
  <si>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</si>
  <si>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</si>
  <si>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</si>
  <si>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</si>
  <si>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</si>
  <si>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</si>
  <si>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</si>
  <si>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</si>
  <si>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</si>
  <si>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</si>
  <si>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</si>
  <si>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</si>
  <si>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</si>
  <si>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</si>
  <si>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</si>
  <si>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</si>
  <si>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</si>
  <si>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</si>
  <si>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</si>
  <si>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</si>
  <si>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</si>
  <si>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</si>
  <si>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</si>
  <si>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</si>
  <si>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</si>
  <si>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</si>
  <si>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</si>
  <si>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</si>
  <si>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</si>
  <si>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</si>
  <si>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</si>
  <si>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</si>
  <si>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</si>
  <si>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</si>
  <si>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</si>
  <si>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</si>
  <si>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</si>
  <si>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</si>
  <si>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</si>
  <si>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</si>
  <si>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</si>
  <si>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</si>
  <si>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</si>
  <si>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</si>
  <si>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</si>
  <si>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</si>
  <si>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</si>
  <si>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</si>
  <si>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</si>
  <si>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</si>
  <si>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</si>
  <si>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</si>
  <si>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</si>
  <si>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</si>
  <si>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</si>
  <si>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</si>
  <si>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</si>
  <si>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</si>
  <si>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</si>
  <si>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</si>
  <si>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</si>
  <si>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</si>
  <si>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</si>
  <si>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</si>
  <si>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</si>
  <si>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</si>
  <si>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</si>
  <si>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</si>
  <si>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</si>
  <si>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</si>
  <si>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</si>
  <si>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</si>
  <si>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</si>
  <si>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</si>
  <si>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</si>
  <si>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</si>
  <si>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</si>
  <si>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</si>
  <si>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</si>
  <si>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</si>
  <si>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</si>
  <si>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</si>
  <si>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</si>
  <si>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</si>
  <si>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</si>
  <si>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</si>
  <si>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</si>
  <si>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</si>
  <si>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</si>
  <si>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</si>
  <si>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</si>
  <si>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</si>
  <si>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</si>
  <si>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</si>
  <si>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</si>
  <si>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</si>
  <si>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</si>
  <si>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</si>
  <si>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</si>
  <si>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</si>
  <si>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</si>
  <si>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</si>
  <si>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</si>
  <si>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</si>
  <si>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</si>
  <si>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</si>
  <si>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</si>
  <si>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</si>
  <si>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</si>
  <si>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</si>
  <si>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</si>
  <si>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</si>
  <si>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</si>
  <si>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</si>
  <si>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</si>
  <si>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</si>
  <si>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</si>
  <si>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</si>
  <si>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</si>
  <si>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</si>
  <si>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</si>
  <si>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</si>
  <si>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</si>
  <si>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</si>
  <si>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</si>
  <si>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</si>
  <si>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</si>
  <si>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</si>
  <si>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</si>
  <si>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</si>
  <si>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</si>
  <si>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</si>
  <si>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</si>
  <si>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</si>
  <si>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</si>
  <si>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</si>
  <si>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</si>
  <si>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</si>
  <si>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</si>
  <si>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</si>
  <si>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</si>
  <si>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</si>
  <si>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</si>
  <si>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</si>
  <si>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</si>
  <si>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</si>
  <si>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</si>
  <si>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</si>
  <si>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</si>
  <si>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</si>
  <si>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</si>
  <si>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</si>
  <si>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</si>
  <si>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</si>
  <si>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</si>
  <si>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</si>
  <si>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</si>
  <si>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</si>
  <si>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</si>
  <si>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</si>
  <si>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</si>
  <si>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</si>
  <si>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</si>
  <si>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</si>
  <si>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</si>
  <si>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</si>
  <si>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</si>
  <si>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</si>
  <si>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</si>
  <si>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</si>
  <si>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</si>
  <si>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</si>
  <si>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</si>
  <si>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</si>
  <si>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</si>
  <si>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</si>
  <si>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</si>
  <si>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</si>
  <si>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</si>
  <si>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</si>
  <si>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</si>
  <si>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</si>
  <si>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</si>
  <si>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</si>
  <si>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</si>
  <si>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</si>
  <si>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</si>
  <si>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</si>
  <si>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</si>
  <si>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</si>
  <si>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</si>
  <si>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</si>
  <si>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</si>
  <si>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</si>
  <si>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</si>
  <si>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</si>
  <si>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</si>
  <si>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</si>
  <si>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</si>
  <si>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</si>
  <si>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</si>
  <si>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</si>
  <si>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</si>
  <si>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</si>
  <si>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</si>
  <si>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</si>
  <si>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</si>
  <si>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</si>
  <si>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</si>
  <si>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</si>
  <si>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</si>
  <si>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</si>
  <si>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</si>
  <si>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</si>
  <si>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</si>
  <si>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</si>
  <si>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</si>
  <si>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</si>
  <si>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</si>
  <si>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</si>
  <si>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</si>
  <si>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</si>
  <si>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</si>
  <si>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</si>
  <si>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</si>
  <si>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</si>
  <si>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</si>
  <si>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</si>
  <si>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</si>
  <si>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</si>
  <si>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</si>
  <si>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</si>
  <si>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</si>
  <si>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</si>
  <si>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</si>
  <si>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</si>
  <si>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</si>
  <si>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</si>
  <si>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</si>
  <si>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</si>
  <si>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</si>
  <si>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</si>
  <si>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</si>
  <si>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</si>
  <si>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</si>
  <si>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</si>
  <si>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</si>
  <si>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</si>
  <si>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</si>
  <si>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</si>
  <si>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</si>
  <si>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</si>
  <si>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</si>
  <si>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</si>
  <si>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</si>
  <si>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</si>
  <si>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</si>
  <si>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</si>
  <si>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</si>
  <si>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</si>
  <si>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</si>
  <si>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</si>
  <si>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</si>
  <si>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</si>
  <si>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</si>
  <si>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</si>
  <si>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</si>
  <si>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</si>
  <si>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</si>
  <si>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</si>
  <si>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</si>
  <si>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</si>
  <si>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</si>
  <si>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</si>
  <si>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</si>
  <si>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</si>
  <si>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</si>
  <si>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</si>
  <si>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</si>
  <si>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</si>
  <si>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</si>
  <si>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</si>
  <si>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</si>
  <si>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</si>
  <si>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</si>
  <si>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</si>
  <si>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</si>
  <si>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</si>
  <si>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</si>
  <si>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</si>
  <si>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</si>
  <si>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</si>
  <si>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</si>
  <si>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</si>
  <si>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</si>
  <si>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</si>
  <si>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</si>
  <si>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</si>
  <si>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</si>
  <si>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</si>
  <si>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</si>
  <si>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</si>
  <si>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</si>
  <si>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</si>
  <si>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</si>
  <si>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</si>
  <si>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</si>
  <si>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</si>
  <si>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</si>
  <si>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</si>
  <si>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</si>
  <si>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</si>
  <si>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</si>
  <si>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</si>
  <si>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</si>
  <si>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</si>
  <si>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</si>
  <si>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</si>
  <si>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</si>
  <si>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</si>
  <si>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</si>
  <si>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</si>
  <si>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</si>
  <si>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</si>
  <si>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</si>
  <si>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</si>
  <si>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</si>
  <si>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</si>
  <si>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</si>
  <si>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</si>
  <si>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</si>
  <si>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</si>
  <si>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</si>
  <si>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</si>
  <si>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</si>
  <si>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</si>
  <si>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</si>
  <si>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</si>
  <si>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</si>
  <si>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</si>
  <si>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</si>
  <si>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</si>
  <si>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</si>
  <si>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</si>
  <si>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</si>
  <si>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</si>
  <si>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</si>
  <si>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</si>
  <si>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</si>
  <si>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</si>
  <si>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</si>
  <si>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</si>
  <si>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</si>
  <si>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</si>
  <si>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</si>
  <si>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</si>
  <si>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</si>
  <si>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</si>
  <si>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</si>
  <si>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</si>
  <si>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</si>
  <si>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</si>
  <si>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</si>
  <si>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</si>
  <si>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</si>
  <si>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</si>
  <si>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</si>
  <si>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</si>
  <si>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</si>
  <si>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</si>
  <si>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</si>
  <si>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</si>
  <si>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</si>
  <si>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</si>
  <si>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</si>
  <si>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</si>
  <si>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</si>
  <si>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</si>
  <si>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</si>
  <si>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</si>
  <si>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</si>
  <si>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</si>
  <si>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</si>
  <si>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</si>
  <si>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</si>
  <si>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</si>
  <si>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</si>
  <si>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</si>
  <si>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</si>
  <si>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</si>
  <si>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</si>
  <si>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</si>
  <si>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</si>
  <si>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</si>
  <si>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</si>
  <si>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</si>
  <si>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</si>
  <si>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</si>
  <si>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</si>
  <si>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</si>
  <si>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</si>
  <si>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</si>
  <si>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</si>
  <si>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</si>
  <si>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</si>
  <si>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</si>
  <si>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</si>
  <si>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</si>
  <si>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</si>
  <si>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</si>
  <si>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</si>
  <si>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</si>
  <si>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</si>
  <si>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</si>
  <si>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</si>
  <si>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</si>
  <si>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</si>
  <si>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</si>
  <si>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</si>
  <si>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</si>
  <si>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</si>
  <si>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</si>
  <si>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</si>
  <si>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</si>
  <si>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</si>
  <si>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</si>
  <si>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</si>
  <si>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</si>
  <si>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</si>
  <si>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</si>
  <si>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</si>
  <si>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</si>
  <si>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</si>
  <si>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</si>
  <si>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</si>
  <si>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</si>
  <si>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</si>
  <si>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</si>
  <si>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</si>
  <si>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</si>
  <si>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</si>
  <si>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</si>
  <si>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</si>
  <si>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</si>
  <si>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</si>
  <si>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</si>
  <si>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</si>
  <si>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</si>
  <si>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</si>
  <si>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</si>
  <si>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</si>
  <si>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</si>
  <si>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</si>
  <si>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</si>
  <si>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</si>
  <si>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</si>
  <si>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</si>
  <si>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</si>
  <si>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</si>
  <si>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</si>
  <si>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</si>
  <si>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</si>
  <si>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</si>
  <si>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</si>
  <si>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</si>
  <si>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</si>
  <si>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</si>
  <si>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</si>
  <si>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</si>
  <si>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</si>
  <si>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</si>
  <si>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</si>
  <si>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</si>
  <si>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</si>
  <si>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</si>
  <si>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</si>
  <si>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</si>
  <si>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</si>
  <si>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</si>
  <si>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</si>
  <si>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</si>
  <si>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</si>
  <si>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</si>
  <si>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</si>
  <si>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</si>
  <si>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</si>
  <si>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</si>
  <si>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</si>
  <si>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</si>
  <si>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</si>
  <si>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</si>
  <si>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</si>
  <si>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</si>
  <si>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</si>
  <si>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</si>
  <si>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</si>
  <si>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</si>
  <si>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</si>
  <si>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</si>
  <si>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</si>
  <si>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</si>
  <si>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</si>
  <si>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</si>
  <si>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</si>
  <si>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</si>
  <si>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</si>
  <si>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</si>
  <si>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</si>
  <si>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</si>
  <si>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</si>
  <si>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</si>
  <si>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</si>
  <si>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</si>
  <si>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</si>
  <si>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</si>
  <si>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</si>
  <si>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</si>
  <si>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</si>
  <si>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</si>
  <si>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</si>
  <si>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</si>
  <si>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</si>
  <si>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</si>
  <si>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</si>
  <si>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</si>
  <si>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</si>
  <si>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</si>
  <si>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</si>
  <si>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</si>
  <si>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</si>
  <si>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</si>
  <si>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</si>
  <si>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</si>
  <si>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</si>
  <si>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</si>
  <si>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</si>
  <si>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</si>
  <si>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</si>
  <si>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</si>
  <si>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</si>
  <si>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</si>
  <si>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</si>
  <si>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</si>
  <si>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</si>
  <si>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</si>
  <si>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</si>
  <si>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</si>
  <si>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</si>
  <si>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</si>
  <si>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</si>
  <si>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</si>
  <si>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</si>
  <si>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</si>
  <si>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</si>
  <si>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</si>
  <si>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</si>
  <si>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</si>
  <si>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</si>
  <si>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</si>
  <si>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</si>
  <si>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</si>
  <si>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</si>
  <si>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</si>
  <si>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</si>
  <si>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</si>
  <si>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</si>
  <si>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</si>
  <si>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</si>
  <si>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</si>
  <si>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</si>
  <si>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</si>
  <si>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</si>
  <si>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</si>
  <si>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</si>
  <si>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</si>
  <si>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</si>
  <si>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</si>
  <si>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</si>
  <si>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</si>
  <si>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</si>
  <si>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</si>
  <si>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</si>
  <si>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</si>
  <si>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</si>
  <si>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</si>
  <si>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</si>
  <si>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</si>
  <si>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</si>
  <si>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</si>
  <si>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</si>
  <si>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</si>
  <si>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</si>
  <si>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</si>
  <si>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</si>
  <si>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</si>
  <si>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</si>
  <si>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</si>
  <si>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</si>
  <si>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</si>
  <si>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</si>
  <si>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</si>
  <si>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</si>
  <si>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</si>
  <si>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</si>
  <si>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</si>
  <si>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</si>
  <si>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</si>
  <si>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</si>
  <si>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</si>
  <si>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</si>
  <si>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</si>
  <si>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</si>
  <si>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</si>
  <si>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</si>
  <si>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</si>
  <si>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</si>
  <si>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</si>
  <si>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</si>
  <si>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</si>
  <si>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</si>
  <si>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</si>
  <si>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</si>
  <si>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</si>
  <si>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</si>
  <si>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</si>
  <si>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</si>
  <si>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</si>
  <si>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</si>
  <si>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</si>
  <si>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</si>
  <si>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</si>
  <si>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</si>
  <si>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</si>
  <si>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</si>
  <si>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</si>
  <si>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</si>
  <si>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</si>
  <si>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</si>
  <si>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</si>
  <si>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</si>
  <si>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</si>
  <si>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</si>
  <si>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</si>
  <si>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</si>
  <si>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</si>
  <si>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</si>
  <si>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</si>
  <si>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</si>
  <si>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</si>
  <si>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</si>
  <si>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</si>
  <si>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</si>
  <si>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</si>
  <si>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</si>
  <si>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</si>
  <si>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</si>
  <si>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</si>
  <si>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</si>
  <si>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</si>
  <si>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</si>
  <si>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</si>
  <si>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</si>
  <si>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</si>
  <si>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</si>
  <si>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</si>
  <si>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</si>
  <si>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</si>
  <si>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</si>
  <si>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</si>
  <si>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</si>
  <si>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</si>
  <si>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</si>
  <si>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</si>
  <si>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</si>
  <si>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</si>
  <si>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</si>
  <si>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</si>
  <si>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</si>
  <si>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</si>
  <si>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</si>
  <si>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</si>
  <si>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</si>
  <si>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</si>
  <si>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</si>
  <si>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</si>
  <si>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</si>
  <si>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</si>
  <si>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</si>
  <si>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</si>
  <si>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</si>
  <si>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</si>
  <si>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</si>
  <si>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</si>
  <si>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</si>
  <si>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</si>
  <si>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</si>
  <si>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</si>
  <si>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</si>
  <si>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</si>
  <si>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</si>
  <si>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</si>
  <si>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</si>
  <si>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</si>
  <si>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</si>
  <si>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</si>
  <si>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</si>
  <si>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</si>
  <si>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</si>
  <si>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</si>
  <si>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</si>
  <si>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</si>
  <si>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</si>
  <si>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</si>
  <si>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</si>
  <si>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</si>
  <si>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</si>
  <si>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</si>
  <si>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</si>
  <si>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</si>
  <si>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</si>
  <si>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</si>
  <si>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</si>
  <si>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</si>
  <si>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</si>
  <si>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</si>
  <si>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</si>
  <si>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</si>
  <si>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</si>
  <si>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</si>
  <si>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</si>
  <si>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</si>
  <si>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</si>
  <si>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</si>
  <si>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</si>
  <si>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</si>
  <si>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</si>
  <si>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</si>
  <si>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</si>
  <si>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</si>
  <si>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</si>
  <si>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</si>
  <si>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</si>
  <si>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</si>
  <si>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</si>
  <si>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</si>
  <si>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</si>
  <si>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</si>
  <si>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</si>
  <si>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</si>
  <si>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</si>
  <si>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</si>
  <si>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</si>
  <si>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</si>
  <si>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</si>
  <si>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</si>
  <si>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</si>
  <si>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</si>
  <si>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</si>
  <si>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</si>
  <si>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</si>
  <si>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</si>
  <si>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</si>
  <si>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</si>
  <si>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</si>
  <si>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</si>
  <si>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</si>
  <si>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</si>
  <si>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</si>
  <si>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</si>
  <si>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</si>
  <si>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</si>
  <si>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</si>
  <si>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</si>
  <si>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</si>
  <si>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</si>
  <si>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</si>
  <si>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</si>
  <si>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</si>
  <si>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</si>
  <si>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</si>
  <si>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</si>
  <si>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</si>
  <si>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</si>
  <si>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</si>
  <si>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</si>
  <si>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</si>
  <si>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</si>
  <si>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</si>
  <si>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</si>
  <si>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</si>
  <si>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</si>
  <si>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</si>
  <si>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</si>
  <si>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</si>
  <si>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</si>
  <si>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</si>
  <si>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</si>
  <si>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</si>
  <si>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</si>
  <si>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</si>
  <si>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</si>
  <si>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</si>
  <si>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</si>
  <si>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</si>
  <si>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</si>
  <si>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</si>
  <si>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</si>
  <si>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</si>
  <si>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</si>
  <si>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</si>
  <si>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</si>
  <si>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</si>
  <si>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</si>
  <si>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</si>
  <si>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</si>
  <si>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</si>
  <si>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</si>
  <si>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</si>
  <si>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</si>
  <si>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</si>
  <si>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</si>
  <si>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</si>
  <si>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</si>
  <si>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</si>
  <si>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</si>
  <si>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</si>
  <si>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</si>
  <si>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</si>
  <si>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</si>
  <si>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</si>
  <si>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</si>
  <si>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</si>
  <si>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</si>
  <si>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</si>
  <si>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</si>
  <si>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</si>
  <si>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</si>
  <si>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</si>
  <si>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</si>
  <si>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</si>
  <si>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</si>
  <si>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</si>
  <si>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</si>
  <si>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</si>
  <si>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</si>
  <si>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</si>
  <si>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</si>
  <si>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</si>
  <si>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</si>
  <si>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</si>
  <si>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</si>
  <si>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</si>
  <si>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</si>
  <si>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</si>
  <si>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</si>
  <si>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</si>
  <si>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</si>
  <si>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</si>
  <si>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</si>
  <si>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</si>
  <si>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</si>
  <si>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</si>
  <si>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</si>
  <si>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</si>
  <si>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</si>
  <si>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</si>
  <si>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</si>
  <si>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</si>
  <si>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</si>
  <si>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</si>
  <si>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</si>
  <si>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</si>
  <si>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</si>
  <si>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</si>
  <si>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</si>
  <si>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</si>
  <si>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</si>
  <si>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</si>
  <si>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</si>
  <si>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</si>
  <si>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</si>
  <si>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</si>
  <si>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</si>
  <si>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</si>
  <si>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</si>
  <si>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</si>
  <si>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</si>
  <si>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</si>
  <si>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</si>
  <si>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</si>
  <si>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</si>
  <si>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</si>
  <si>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</si>
  <si>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</si>
  <si>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</si>
  <si>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</si>
  <si>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</si>
  <si>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</si>
  <si>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</si>
  <si>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</si>
  <si>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</si>
  <si>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</si>
  <si>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</si>
  <si>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</si>
  <si>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</si>
  <si>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</si>
  <si>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</si>
  <si>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</si>
  <si>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</si>
  <si>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</si>
  <si>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</si>
  <si>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</si>
  <si>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</si>
  <si>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</si>
  <si>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</si>
  <si>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</si>
  <si>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</si>
  <si>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</si>
  <si>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</si>
  <si>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</si>
  <si>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</si>
  <si>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</si>
  <si>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</si>
  <si>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</si>
  <si>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</si>
  <si>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</si>
  <si>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</si>
  <si>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</si>
  <si>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</si>
  <si>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</si>
  <si>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</si>
  <si>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</si>
  <si>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</si>
  <si>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</si>
  <si>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</si>
  <si>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</si>
  <si>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</si>
  <si>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</si>
  <si>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</si>
  <si>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</si>
  <si>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</si>
  <si>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</si>
  <si>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</si>
  <si>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</si>
  <si>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</si>
  <si>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</si>
  <si>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</si>
  <si>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</si>
  <si>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</si>
  <si>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</si>
  <si>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</si>
  <si>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</si>
  <si>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</si>
  <si>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</si>
  <si>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</si>
  <si>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</si>
  <si>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</si>
  <si>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</si>
  <si>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</si>
  <si>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</si>
  <si>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</si>
  <si>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</si>
  <si>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</si>
  <si>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</si>
  <si>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</si>
  <si>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</si>
  <si>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</si>
  <si>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</si>
  <si>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</si>
  <si>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</si>
  <si>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</si>
  <si>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</si>
  <si>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</si>
  <si>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</si>
  <si>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</si>
  <si>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</si>
  <si>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</si>
  <si>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</si>
  <si>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</si>
  <si>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</si>
  <si>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</si>
  <si>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</si>
  <si>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</si>
  <si>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</si>
  <si>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</si>
  <si>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</si>
  <si>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</si>
  <si>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</si>
  <si>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</si>
  <si>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</si>
  <si>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</si>
  <si>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</si>
  <si>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</si>
  <si>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</si>
  <si>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</si>
  <si>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</si>
  <si>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</si>
  <si>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</si>
  <si>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</si>
  <si>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</si>
  <si>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</si>
  <si>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</si>
  <si>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</si>
  <si>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</si>
  <si>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</si>
  <si>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</si>
  <si>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</si>
  <si>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</si>
  <si>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</si>
  <si>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</si>
  <si>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</si>
  <si>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</si>
  <si>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</si>
  <si>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</si>
  <si>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</si>
  <si>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</si>
  <si>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</si>
  <si>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</si>
  <si>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</si>
  <si>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</si>
  <si>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</si>
  <si>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</si>
  <si>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</si>
  <si>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</si>
  <si>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</si>
  <si>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</si>
  <si>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</si>
  <si>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</si>
  <si>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</si>
  <si>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</si>
  <si>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</si>
  <si>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</si>
  <si>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</si>
  <si>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</si>
  <si>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</si>
  <si>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</si>
  <si>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</si>
  <si>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</si>
  <si>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</si>
  <si>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</si>
  <si>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</si>
  <si>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</si>
  <si>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</si>
  <si>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</si>
  <si>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</si>
  <si>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</si>
  <si>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</si>
  <si>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</si>
  <si>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</si>
  <si>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</si>
  <si>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</si>
  <si>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</si>
  <si>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</si>
  <si>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</si>
  <si>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</si>
  <si>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</si>
  <si>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</si>
  <si>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</si>
  <si>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</si>
  <si>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</si>
  <si>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</si>
  <si>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</si>
  <si>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</si>
  <si>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</si>
  <si>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</si>
  <si>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</si>
  <si>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</si>
  <si>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</si>
  <si>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</si>
  <si>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</si>
  <si>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</si>
  <si>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</si>
  <si>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</si>
  <si>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</si>
  <si>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</si>
  <si>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</si>
  <si>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</si>
  <si>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</si>
  <si>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</si>
  <si>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</si>
  <si>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</si>
  <si>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</si>
  <si>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</si>
  <si>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</si>
  <si>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</si>
  <si>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</si>
  <si>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</si>
  <si>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</si>
  <si>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</si>
  <si>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</si>
  <si>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</si>
  <si>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</si>
  <si>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</si>
  <si>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</si>
  <si>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</si>
  <si>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</si>
  <si>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</si>
  <si>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</si>
  <si>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</si>
  <si>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</si>
  <si>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</si>
  <si>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</si>
  <si>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</si>
  <si>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</si>
  <si>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</si>
  <si>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</si>
  <si>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</si>
  <si>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</si>
  <si>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</si>
  <si>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</si>
  <si>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</si>
  <si>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</si>
  <si>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</si>
  <si>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</si>
  <si>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</si>
  <si>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</si>
  <si>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</si>
  <si>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</si>
  <si>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</si>
  <si>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</si>
  <si>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</si>
  <si>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</si>
  <si>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</si>
  <si>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</si>
  <si>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</si>
  <si>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</si>
  <si>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</si>
  <si>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</si>
  <si>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</si>
  <si>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</si>
  <si>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</si>
  <si>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</si>
  <si>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</si>
  <si>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</si>
  <si>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</si>
  <si>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</si>
  <si>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</si>
  <si>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</si>
  <si>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</si>
  <si>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</si>
  <si>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</si>
  <si>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</si>
  <si>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</si>
  <si>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</si>
  <si>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</si>
  <si>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</si>
  <si>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</si>
  <si>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</si>
  <si>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</si>
  <si>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</si>
  <si>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</si>
  <si>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</si>
  <si>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</si>
  <si>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</si>
  <si>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</si>
  <si>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</si>
  <si>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</si>
  <si>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</si>
  <si>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</si>
  <si>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</si>
  <si>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</si>
  <si>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</si>
  <si>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</si>
  <si>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</si>
  <si>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</si>
  <si>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</si>
  <si>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</si>
  <si>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</si>
  <si>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</si>
  <si>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</si>
  <si>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</si>
  <si>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</si>
  <si>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</si>
  <si>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</si>
  <si>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</si>
  <si>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</si>
  <si>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</si>
  <si>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</si>
  <si>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</si>
  <si>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</si>
  <si>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</si>
  <si>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</si>
  <si>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</si>
  <si>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</si>
  <si>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</si>
  <si>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</si>
  <si>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</si>
  <si>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</si>
  <si>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</si>
  <si>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</si>
  <si>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</si>
  <si>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</si>
  <si>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</si>
  <si>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</si>
  <si>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</si>
  <si>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</si>
  <si>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</si>
  <si>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</si>
  <si>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</si>
  <si>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</si>
  <si>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</si>
  <si>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</si>
  <si>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</si>
  <si>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</si>
  <si>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</si>
  <si>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</si>
  <si>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</si>
  <si>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</si>
  <si>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</si>
  <si>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</si>
  <si>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</si>
  <si>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</si>
  <si>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</si>
  <si>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</si>
  <si>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</si>
  <si>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</si>
  <si>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</si>
  <si>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</si>
  <si>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</si>
  <si>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</si>
  <si>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</si>
  <si>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</si>
  <si>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</si>
  <si>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</si>
  <si>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</si>
  <si>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</si>
  <si>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</si>
  <si>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</si>
  <si>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</si>
  <si>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</si>
  <si>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</si>
  <si>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</si>
  <si>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</si>
  <si>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</si>
  <si>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</si>
  <si>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</si>
  <si>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</si>
  <si>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</si>
  <si>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</si>
  <si>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</si>
  <si>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</si>
  <si>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</si>
  <si>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</si>
  <si>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</si>
  <si>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</si>
  <si>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</si>
  <si>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</si>
  <si>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</si>
  <si>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</si>
  <si>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</si>
  <si>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</si>
  <si>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</si>
  <si>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</si>
  <si>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</si>
  <si>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</si>
  <si>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</si>
  <si>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</si>
  <si>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</si>
  <si>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</si>
  <si>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</si>
  <si>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</si>
  <si>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</si>
  <si>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</si>
  <si>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</si>
  <si>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</si>
  <si>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</si>
  <si>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</si>
  <si>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</si>
  <si>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</si>
  <si>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</si>
  <si>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</si>
  <si>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</si>
  <si>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</si>
  <si>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</si>
  <si>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</si>
  <si>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</si>
  <si>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</si>
  <si>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</si>
  <si>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</si>
  <si>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</si>
  <si>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</si>
  <si>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</si>
  <si>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</si>
  <si>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</si>
  <si>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</si>
  <si>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</si>
  <si>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</si>
  <si>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</si>
  <si>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</si>
  <si>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</si>
  <si>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</si>
  <si>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</si>
  <si>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</si>
  <si>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</si>
  <si>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</si>
  <si>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</si>
  <si>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</si>
  <si>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</si>
  <si>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</si>
  <si>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</si>
  <si>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</si>
  <si>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</si>
  <si>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</si>
  <si>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</si>
  <si>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</si>
  <si>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</si>
  <si>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</si>
  <si>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</si>
  <si>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</si>
  <si>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</si>
  <si>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</si>
  <si>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</si>
  <si>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</si>
  <si>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</si>
  <si>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</si>
  <si>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</si>
  <si>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</si>
  <si>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</si>
  <si>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</si>
  <si>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</si>
  <si>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</si>
  <si>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</si>
  <si>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</si>
  <si>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</si>
  <si>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</si>
  <si>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</si>
  <si>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</si>
  <si>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</si>
  <si>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</si>
  <si>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</si>
  <si>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</si>
  <si>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</si>
  <si>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</si>
  <si>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</si>
  <si>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</si>
  <si>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</si>
  <si>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</si>
  <si>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</si>
  <si>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</si>
  <si>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</si>
  <si>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</si>
  <si>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</si>
  <si>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</si>
  <si>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</si>
  <si>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</si>
  <si>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</si>
  <si>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</si>
  <si>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</si>
  <si>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</si>
  <si>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</si>
  <si>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</si>
  <si>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</si>
  <si>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</si>
  <si>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</si>
  <si>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</si>
  <si>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</si>
  <si>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</si>
  <si>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</si>
  <si>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</si>
  <si>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</si>
  <si>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</si>
  <si>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</si>
  <si>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</si>
  <si>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</si>
  <si>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</si>
  <si>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</si>
  <si>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</si>
  <si>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</si>
  <si>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</si>
  <si>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</si>
  <si>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</si>
  <si>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</si>
  <si>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</si>
  <si>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</si>
  <si>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</si>
  <si>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</si>
  <si>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</si>
  <si>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</si>
  <si>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</si>
  <si>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</si>
  <si>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</si>
  <si>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</si>
  <si>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</si>
  <si>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</si>
  <si>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</si>
  <si>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</si>
  <si>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</si>
  <si>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</si>
  <si>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</si>
  <si>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</si>
  <si>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</si>
  <si>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</si>
  <si>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</si>
  <si>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</si>
  <si>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</si>
  <si>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</si>
  <si>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</si>
  <si>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</si>
  <si>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</si>
  <si>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</si>
  <si>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</si>
  <si>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</si>
  <si>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</si>
  <si>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</si>
  <si>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</si>
  <si>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</si>
  <si>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</si>
  <si>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</si>
  <si>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</si>
  <si>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</si>
  <si>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</si>
  <si>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</si>
  <si>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</si>
  <si>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</si>
  <si>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</si>
  <si>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</si>
  <si>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</si>
  <si>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</si>
  <si>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</si>
  <si>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</si>
  <si>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</si>
  <si>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</si>
  <si>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</si>
  <si>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</si>
  <si>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</si>
  <si>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</si>
  <si>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</si>
  <si>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</si>
  <si>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</si>
  <si>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</si>
  <si>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</si>
  <si>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</si>
  <si>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</si>
  <si>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</si>
  <si>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</si>
  <si>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</si>
  <si>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</si>
  <si>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</si>
  <si>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</si>
  <si>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</si>
  <si>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</si>
  <si>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</si>
  <si>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</si>
  <si>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</si>
  <si>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</si>
  <si>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</si>
  <si>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</si>
  <si>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</si>
  <si>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</si>
  <si>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</si>
  <si>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</si>
  <si>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</si>
  <si>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</si>
  <si>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</si>
  <si>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</si>
  <si>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</si>
  <si>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</si>
  <si>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</si>
  <si>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</si>
  <si>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</si>
  <si>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</si>
  <si>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</si>
  <si>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</si>
  <si>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</si>
  <si>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</si>
  <si>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</si>
  <si>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</si>
  <si>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</si>
  <si>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</si>
  <si>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</si>
  <si>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</si>
  <si>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</si>
  <si>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</si>
  <si>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</si>
  <si>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</si>
  <si>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</si>
  <si>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</si>
  <si>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</si>
  <si>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</si>
  <si>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</si>
  <si>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</si>
  <si>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</si>
  <si>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</si>
  <si>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</si>
  <si>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</si>
  <si>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</si>
  <si>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</si>
  <si>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</si>
  <si>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</si>
  <si>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</si>
  <si>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</si>
  <si>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</si>
  <si>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</si>
  <si>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</si>
  <si>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</si>
  <si>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</si>
  <si>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</si>
  <si>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</si>
  <si>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</si>
  <si>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</si>
  <si>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</si>
  <si>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</si>
  <si>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</si>
  <si>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</si>
  <si>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</si>
  <si>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</si>
  <si>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</si>
  <si>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</si>
  <si>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</si>
  <si>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</si>
  <si>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</si>
  <si>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</si>
  <si>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</si>
  <si>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</si>
  <si>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</si>
  <si>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</si>
  <si>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</si>
  <si>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</si>
  <si>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</si>
  <si>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</si>
  <si>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</si>
  <si>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</si>
  <si>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</si>
  <si>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</si>
  <si>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</si>
  <si>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</si>
  <si>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</si>
  <si>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</si>
  <si>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</si>
  <si>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</si>
  <si>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</si>
  <si>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</si>
  <si>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</si>
  <si>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</si>
  <si>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</si>
  <si>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</si>
  <si>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</si>
  <si>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</si>
  <si>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</si>
  <si>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</si>
  <si>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</si>
  <si>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</si>
  <si>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</si>
  <si>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</si>
  <si>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</si>
  <si>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</si>
  <si>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</si>
  <si>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</si>
  <si>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</si>
  <si>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</si>
  <si>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</si>
  <si>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</si>
  <si>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</si>
  <si>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</si>
  <si>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</si>
  <si>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</si>
  <si>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</si>
  <si>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</si>
  <si>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</si>
  <si>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</si>
  <si>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</si>
  <si>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</si>
  <si>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</si>
  <si>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</si>
  <si>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</si>
  <si>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</si>
  <si>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</si>
  <si>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</si>
  <si>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</si>
  <si>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</si>
  <si>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</si>
  <si>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</si>
  <si>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</si>
  <si>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</si>
  <si>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</si>
  <si>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</si>
  <si>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</si>
  <si>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</si>
  <si>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</si>
  <si>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</si>
  <si>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</si>
  <si>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</si>
  <si>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</si>
  <si>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</si>
  <si>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</si>
  <si>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</si>
  <si>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</si>
  <si>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</si>
  <si>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</si>
  <si>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</si>
  <si>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</si>
  <si>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</si>
  <si>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</si>
  <si>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</si>
  <si>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</si>
  <si>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</si>
  <si>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</si>
  <si>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</si>
  <si>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</si>
  <si>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</si>
  <si>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</si>
  <si>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</si>
  <si>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</si>
  <si>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</si>
  <si>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</si>
  <si>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</si>
  <si>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</si>
  <si>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</si>
  <si>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</si>
  <si>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</si>
  <si>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</si>
  <si>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</si>
  <si>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</si>
  <si>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</si>
  <si>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</si>
  <si>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</si>
  <si>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</si>
  <si>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</si>
  <si>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</si>
  <si>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</si>
  <si>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</si>
  <si>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</si>
  <si>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</si>
  <si>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</si>
  <si>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</si>
  <si>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</si>
  <si>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</si>
  <si>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</si>
  <si>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</si>
  <si>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</si>
  <si>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</si>
  <si>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</si>
  <si>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</si>
  <si>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</si>
  <si>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</si>
  <si>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</si>
  <si>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</si>
  <si>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</si>
  <si>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</si>
  <si>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</si>
  <si>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</si>
  <si>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</si>
  <si>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</si>
  <si>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</si>
  <si>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</si>
  <si>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</si>
  <si>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</si>
  <si>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</si>
  <si>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</si>
  <si>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</si>
  <si>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</si>
  <si>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</si>
  <si>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</si>
  <si>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</si>
  <si>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</si>
  <si>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</si>
  <si>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</si>
  <si>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</si>
  <si>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</si>
  <si>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</si>
  <si>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</si>
  <si>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</si>
  <si>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</si>
  <si>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</si>
  <si>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</si>
  <si>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</si>
  <si>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</si>
  <si>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</si>
  <si>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</si>
  <si>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</si>
  <si>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</si>
  <si>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</si>
  <si>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</si>
  <si>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</si>
  <si>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</si>
  <si>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</si>
  <si>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</si>
  <si>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</si>
  <si>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</si>
  <si>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</si>
  <si>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</si>
  <si>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</si>
  <si>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</si>
  <si>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</si>
  <si>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</si>
  <si>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</si>
  <si>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</si>
  <si>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</si>
  <si>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</si>
  <si>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</si>
  <si>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</si>
  <si>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</si>
  <si>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</si>
  <si>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</si>
  <si>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</si>
  <si>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</si>
  <si>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</si>
  <si>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</si>
  <si>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</si>
  <si>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</si>
  <si>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</si>
  <si>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</si>
  <si>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</si>
  <si>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</si>
  <si>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</si>
  <si>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</si>
  <si>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</si>
  <si>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</si>
  <si>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</si>
  <si>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</si>
  <si>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</si>
  <si>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</si>
  <si>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</si>
  <si>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</si>
  <si>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</si>
  <si>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</si>
  <si>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</si>
  <si>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</si>
  <si>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</si>
  <si>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</si>
  <si>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</si>
  <si>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</si>
  <si>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</si>
  <si>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</si>
  <si>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</si>
  <si>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</si>
  <si>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</si>
  <si>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</si>
  <si>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</si>
  <si>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</si>
  <si>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</si>
  <si>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</si>
  <si>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</si>
  <si>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</si>
  <si>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</si>
  <si>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</si>
  <si>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</si>
  <si>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</si>
  <si>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</si>
  <si>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</si>
  <si>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</si>
  <si>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</si>
  <si>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</si>
  <si>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</si>
  <si>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</si>
  <si>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</si>
  <si>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</si>
  <si>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</si>
  <si>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</si>
  <si>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</si>
  <si>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</si>
  <si>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</si>
  <si>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</si>
  <si>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</si>
  <si>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</si>
  <si>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</si>
  <si>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</si>
  <si>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</si>
  <si>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</si>
  <si>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</si>
  <si>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</si>
  <si>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</si>
  <si>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</si>
  <si>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</si>
  <si>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</si>
  <si>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</si>
  <si>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</si>
  <si>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</si>
  <si>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</si>
  <si>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</si>
  <si>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</si>
  <si>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</si>
  <si>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</si>
  <si>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</si>
  <si>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</si>
  <si>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</si>
  <si>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</si>
  <si>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</si>
  <si>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</si>
  <si>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</si>
  <si>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</si>
  <si>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</si>
  <si>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</si>
  <si>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</si>
  <si>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</si>
  <si>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</si>
  <si>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</si>
  <si>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</si>
  <si>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</si>
  <si>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</si>
  <si>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</si>
  <si>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</si>
  <si>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</si>
  <si>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</si>
  <si>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</si>
  <si>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</si>
  <si>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</si>
  <si>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</si>
  <si>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</si>
  <si>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</si>
  <si>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</si>
  <si>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</si>
  <si>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</si>
  <si>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</si>
  <si>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</si>
  <si>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</si>
  <si>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</si>
  <si>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</si>
  <si>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</si>
  <si>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</si>
  <si>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</si>
  <si>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</si>
  <si>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</si>
  <si>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</si>
  <si>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</si>
  <si>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</si>
  <si>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</si>
  <si>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</si>
  <si>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</si>
  <si>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</si>
  <si>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</si>
  <si>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</si>
  <si>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</si>
  <si>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</si>
  <si>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</si>
  <si>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</si>
  <si>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</si>
  <si>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</si>
  <si>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</si>
  <si>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</si>
  <si>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</si>
  <si>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</si>
  <si>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</si>
  <si>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</si>
  <si>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</si>
  <si>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</si>
  <si>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</si>
  <si>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</si>
  <si>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</si>
  <si>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</si>
  <si>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</si>
  <si>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</si>
  <si>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</si>
  <si>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</si>
  <si>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</si>
  <si>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</si>
  <si>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</si>
  <si>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</si>
  <si>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</si>
  <si>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</si>
  <si>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</si>
  <si>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</si>
  <si>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</si>
  <si>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</si>
  <si>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</si>
  <si>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</si>
  <si>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</si>
  <si>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</si>
  <si>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</si>
  <si>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</si>
  <si>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</si>
  <si>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</si>
  <si>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</si>
  <si>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</si>
  <si>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</si>
  <si>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</si>
  <si>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</si>
  <si>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</si>
  <si>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</si>
  <si>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</si>
  <si>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</si>
  <si>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</si>
  <si>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</si>
  <si>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</si>
  <si>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</si>
  <si>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</si>
  <si>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</si>
  <si>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</si>
  <si>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</si>
  <si>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</si>
  <si>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</si>
  <si>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</si>
  <si>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</si>
  <si>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</si>
  <si>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</si>
  <si>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</si>
  <si>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</si>
  <si>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</si>
  <si>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</si>
  <si>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</si>
  <si>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</si>
  <si>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</si>
  <si>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</si>
  <si>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</si>
  <si>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</si>
  <si>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</si>
  <si>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</si>
  <si>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</si>
  <si>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</si>
  <si>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</si>
  <si>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</si>
  <si>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</si>
  <si>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</si>
  <si>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</si>
  <si>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</si>
  <si>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</si>
  <si>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</si>
  <si>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</si>
  <si>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</si>
  <si>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</si>
  <si>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</si>
  <si>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</si>
  <si>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</si>
  <si>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</si>
  <si>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</si>
  <si>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</si>
  <si>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</si>
  <si>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</si>
  <si>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</si>
  <si>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</si>
  <si>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</si>
  <si>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</si>
  <si>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</si>
  <si>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</si>
  <si>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</si>
  <si>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</si>
  <si>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</si>
  <si>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</si>
  <si>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</si>
  <si>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</si>
  <si>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</si>
  <si>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</si>
  <si>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</si>
  <si>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</si>
  <si>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</si>
  <si>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</si>
  <si>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</si>
  <si>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</si>
  <si>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</si>
  <si>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</si>
  <si>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</si>
  <si>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</si>
  <si>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</si>
  <si>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</si>
  <si>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</si>
  <si>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</si>
  <si>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</si>
  <si>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</si>
  <si>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</si>
  <si>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</si>
  <si>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</si>
  <si>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</si>
  <si>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</si>
  <si>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</si>
  <si>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</si>
  <si>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</si>
  <si>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</si>
  <si>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</si>
  <si>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</si>
  <si>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</si>
  <si>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</si>
  <si>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</si>
  <si>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</si>
  <si>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</si>
  <si>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</si>
  <si>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</si>
  <si>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</si>
  <si>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</si>
  <si>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</si>
  <si>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</si>
  <si>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</si>
  <si>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</si>
  <si>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</si>
  <si>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</si>
  <si>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</si>
  <si>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</si>
  <si>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</si>
  <si>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</si>
  <si>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</si>
  <si>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</si>
  <si>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</si>
  <si>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</si>
  <si>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</si>
  <si>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</si>
  <si>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</si>
  <si>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</si>
  <si>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</si>
  <si>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</si>
  <si>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</si>
  <si>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</si>
  <si>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</si>
  <si>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</si>
  <si>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</si>
  <si>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</si>
  <si>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</si>
  <si>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</si>
  <si>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</si>
  <si>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</si>
  <si>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</si>
  <si>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</si>
  <si>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</si>
  <si>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</si>
  <si>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</si>
  <si>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</si>
  <si>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</si>
  <si>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</si>
  <si>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</si>
  <si>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</si>
  <si>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</si>
  <si>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</si>
  <si>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</si>
  <si>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</si>
  <si>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</si>
  <si>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</si>
  <si>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</si>
  <si>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</si>
  <si>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</si>
  <si>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</si>
  <si>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</si>
  <si>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</si>
  <si>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</si>
  <si>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</si>
  <si>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</si>
  <si>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</si>
  <si>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</si>
  <si>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</si>
  <si>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</si>
  <si>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</si>
  <si>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</si>
  <si>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</si>
  <si>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</si>
  <si>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</si>
  <si>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</si>
  <si>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</si>
  <si>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</si>
  <si>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</si>
  <si>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</si>
  <si>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</si>
  <si>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</si>
  <si>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</si>
  <si>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</si>
  <si>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</si>
  <si>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</si>
  <si>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</si>
  <si>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</si>
  <si>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</si>
  <si>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</si>
  <si>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</si>
  <si>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</si>
  <si>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</si>
  <si>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</si>
  <si>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</si>
  <si>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</si>
  <si>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</si>
  <si>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</si>
  <si>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</si>
  <si>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</si>
  <si>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</si>
  <si>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</si>
  <si>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</si>
  <si>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</si>
  <si>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</si>
  <si>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</si>
  <si>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</si>
  <si>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</si>
  <si>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</si>
  <si>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</si>
  <si>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</si>
  <si>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</si>
  <si>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</si>
  <si>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</si>
  <si>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</si>
  <si>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</si>
  <si>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</si>
  <si>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</si>
  <si>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</si>
  <si>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</si>
  <si>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</si>
  <si>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</si>
  <si>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</si>
  <si>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</si>
  <si>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</si>
  <si>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</si>
  <si>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</si>
  <si>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</si>
  <si>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</si>
  <si>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</si>
  <si>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</si>
  <si>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</si>
  <si>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</si>
  <si>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</si>
  <si>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</si>
  <si>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</si>
  <si>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</si>
  <si>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</si>
  <si>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</si>
  <si>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</si>
  <si>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</si>
  <si>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</si>
  <si>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</si>
  <si>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</si>
  <si>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</si>
  <si>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</si>
  <si>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</si>
  <si>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</si>
  <si>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</si>
  <si>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</si>
  <si>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</si>
  <si>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</si>
  <si>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</si>
  <si>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</si>
  <si>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</si>
  <si>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</si>
  <si>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</si>
  <si>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</si>
  <si>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</si>
  <si>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</si>
  <si>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</si>
  <si>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</si>
  <si>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</si>
  <si>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</si>
  <si>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</si>
  <si>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</si>
  <si>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</si>
  <si>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</si>
  <si>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</si>
  <si>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</si>
  <si>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</si>
  <si>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</si>
  <si>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</si>
  <si>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</si>
  <si>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</si>
  <si>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</si>
  <si>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</si>
  <si>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</si>
  <si>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</si>
  <si>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</si>
  <si>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</si>
  <si>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</si>
  <si>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</si>
  <si>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</si>
  <si>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</si>
  <si>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</si>
  <si>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</si>
  <si>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</si>
  <si>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</si>
  <si>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</si>
  <si>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</si>
  <si>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</si>
  <si>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</si>
  <si>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</si>
  <si>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</si>
  <si>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</si>
  <si>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</si>
  <si>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</si>
  <si>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</si>
  <si>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</si>
  <si>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</si>
  <si>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</si>
  <si>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</si>
  <si>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</si>
  <si>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</si>
  <si>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</si>
  <si>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</si>
  <si>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</si>
  <si>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</si>
  <si>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</si>
  <si>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</si>
  <si>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</si>
  <si>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</si>
  <si>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</si>
  <si>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</si>
  <si>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</si>
  <si>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</si>
  <si>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</si>
  <si>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</si>
  <si>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</si>
  <si>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</si>
  <si>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</si>
  <si>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</si>
  <si>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</si>
  <si>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</si>
  <si>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</si>
  <si>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</si>
  <si>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</si>
  <si>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</si>
  <si>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</si>
  <si>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</si>
  <si>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</si>
  <si>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</si>
  <si>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</si>
  <si>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</si>
  <si>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</si>
  <si>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</si>
  <si>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</si>
  <si>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</si>
  <si>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</si>
  <si>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</si>
  <si>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</si>
  <si>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</si>
  <si>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</si>
  <si>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</si>
  <si>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</si>
  <si>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</si>
  <si>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</si>
  <si>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</si>
  <si>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</si>
  <si>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</si>
  <si>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</si>
  <si>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</si>
  <si>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</si>
  <si>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</si>
  <si>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</si>
  <si>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</si>
  <si>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</si>
  <si>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</si>
  <si>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</si>
  <si>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</si>
  <si>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</si>
  <si>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</si>
  <si>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</si>
  <si>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</si>
  <si>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</si>
  <si>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</si>
  <si>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</si>
  <si>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</si>
  <si>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</si>
  <si>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</si>
  <si>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</si>
  <si>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</si>
  <si>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</si>
  <si>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</si>
  <si>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</si>
  <si>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</si>
  <si>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</si>
  <si>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</si>
  <si>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</si>
  <si>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</si>
  <si>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</si>
  <si>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</si>
  <si>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</si>
  <si>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</si>
  <si>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</si>
  <si>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</si>
  <si>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</si>
  <si>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</si>
  <si>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</si>
  <si>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</si>
  <si>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</si>
  <si>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</si>
  <si>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</si>
  <si>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</si>
  <si>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</si>
  <si>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</si>
  <si>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</si>
  <si>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</si>
  <si>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</si>
  <si>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</si>
  <si>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</si>
  <si>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</si>
  <si>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</si>
  <si>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</si>
  <si>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</si>
  <si>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</si>
  <si>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</si>
  <si>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</si>
  <si>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</si>
  <si>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</si>
  <si>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</si>
  <si>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</si>
  <si>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</si>
  <si>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</si>
  <si>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</si>
  <si>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</si>
  <si>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</si>
  <si>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</si>
  <si>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</si>
  <si>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</si>
  <si>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</si>
  <si>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</si>
  <si>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</si>
  <si>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</si>
  <si>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</si>
  <si>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</si>
  <si>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</si>
  <si>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</si>
  <si>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</si>
  <si>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</si>
  <si>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</si>
  <si>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</si>
  <si>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</si>
  <si>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</si>
  <si>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</si>
  <si>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</si>
  <si>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</si>
  <si>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</si>
  <si>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</si>
  <si>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</si>
  <si>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</si>
  <si>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</si>
  <si>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</si>
  <si>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</si>
  <si>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</si>
  <si>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</si>
  <si>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</si>
  <si>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</si>
  <si>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</si>
  <si>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</si>
  <si>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</si>
  <si>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</si>
  <si>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</si>
  <si>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</si>
  <si>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</si>
  <si>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</si>
  <si>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</si>
  <si>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</si>
  <si>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</si>
  <si>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</si>
  <si>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</si>
  <si>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</si>
  <si>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</si>
  <si>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</si>
  <si>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</si>
  <si>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</si>
  <si>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</si>
  <si>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</si>
  <si>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</si>
  <si>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</si>
  <si>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</si>
  <si>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</si>
  <si>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</si>
  <si>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</si>
  <si>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</si>
  <si>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</si>
  <si>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</si>
  <si>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</si>
  <si>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</si>
  <si>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</si>
  <si>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</si>
  <si>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</si>
  <si>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</si>
  <si>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</si>
  <si>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</si>
  <si>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</si>
  <si>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</si>
  <si>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</si>
  <si>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</si>
  <si>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</si>
  <si>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</si>
  <si>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</si>
  <si>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</si>
  <si>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</si>
  <si>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</si>
  <si>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</si>
  <si>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</si>
  <si>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</si>
  <si>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</si>
  <si>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</si>
  <si>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</si>
  <si>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</si>
  <si>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</si>
  <si>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</si>
  <si>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</si>
  <si>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</si>
  <si>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</si>
  <si>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</si>
  <si>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</si>
  <si>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</si>
  <si>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</si>
  <si>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</si>
  <si>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</si>
  <si>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</si>
  <si>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</si>
  <si>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</si>
  <si>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</si>
  <si>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</si>
  <si>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</si>
  <si>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</si>
  <si>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</si>
  <si>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</si>
  <si>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</si>
  <si>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</si>
  <si>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</si>
  <si>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</si>
  <si>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</si>
  <si>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</si>
  <si>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</si>
  <si>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</si>
  <si>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</si>
  <si>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</si>
  <si>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</si>
  <si>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</si>
  <si>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</si>
  <si>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</si>
  <si>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</si>
  <si>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</si>
  <si>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</si>
  <si>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</si>
  <si>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</si>
  <si>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</si>
  <si>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</si>
  <si>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</si>
  <si>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</si>
  <si>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</si>
  <si>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</si>
  <si>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</si>
  <si>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</si>
  <si>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</si>
  <si>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</si>
  <si>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</si>
  <si>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</si>
  <si>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</si>
  <si>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</si>
  <si>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</si>
  <si>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</si>
  <si>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</si>
  <si>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</si>
  <si>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</si>
  <si>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</si>
  <si>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</si>
  <si>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</si>
  <si>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</si>
  <si>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</si>
  <si>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</si>
  <si>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</si>
  <si>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</si>
  <si>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</si>
  <si>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</si>
  <si>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</si>
  <si>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</si>
  <si>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</si>
  <si>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</si>
  <si>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</si>
  <si>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</si>
  <si>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</si>
  <si>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</si>
  <si>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</si>
  <si>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</si>
  <si>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</si>
  <si>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</si>
  <si>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</si>
  <si>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</si>
  <si>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</si>
  <si>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</si>
  <si>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</si>
  <si>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</si>
  <si>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</si>
  <si>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</si>
  <si>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</si>
  <si>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</si>
  <si>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</si>
  <si>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</si>
  <si>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</si>
  <si>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</si>
  <si>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</si>
  <si>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</si>
  <si>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</si>
  <si>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</si>
  <si>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</si>
  <si>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</si>
  <si>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</si>
  <si>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</si>
  <si>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</si>
  <si>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</si>
  <si>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</si>
  <si>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</si>
  <si>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</si>
  <si>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</si>
  <si>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</si>
  <si>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</si>
  <si>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</si>
  <si>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</si>
  <si>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</si>
  <si>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</si>
  <si>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</si>
  <si>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</si>
  <si>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</si>
  <si>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</si>
  <si>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</si>
  <si>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</si>
  <si>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</si>
  <si>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</si>
  <si>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</si>
  <si>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</si>
  <si>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</si>
  <si>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</si>
  <si>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</si>
  <si>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</si>
  <si>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</si>
  <si>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</si>
  <si>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</si>
  <si>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</si>
  <si>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</si>
  <si>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</si>
  <si>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</si>
  <si>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</si>
  <si>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</si>
  <si>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</si>
  <si>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</si>
  <si>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</si>
  <si>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</si>
  <si>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</si>
  <si>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</si>
  <si>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</si>
  <si>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</si>
  <si>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</si>
  <si>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</si>
  <si>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</si>
  <si>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</si>
  <si>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</si>
  <si>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</si>
  <si>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</si>
  <si>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</si>
  <si>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</si>
  <si>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</si>
  <si>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</si>
  <si>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</si>
  <si>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</si>
  <si>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</si>
  <si>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</si>
  <si>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</si>
  <si>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</si>
  <si>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</si>
  <si>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</si>
  <si>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</si>
  <si>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</si>
  <si>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</si>
  <si>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</si>
  <si>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</si>
  <si>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</si>
  <si>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</si>
  <si>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</si>
  <si>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</si>
  <si>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</si>
  <si>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</si>
  <si>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</si>
  <si>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</si>
  <si>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</si>
  <si>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</si>
  <si>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</si>
  <si>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</si>
  <si>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</si>
  <si>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</si>
  <si>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</si>
  <si>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</si>
  <si>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</si>
  <si>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</si>
  <si>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</si>
  <si>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</si>
  <si>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</si>
  <si>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</si>
  <si>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</si>
  <si>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</si>
  <si>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</si>
  <si>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</si>
  <si>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</si>
  <si>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</si>
  <si>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</si>
  <si>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</si>
  <si>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</si>
  <si>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</si>
  <si>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</si>
  <si>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</si>
  <si>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</si>
  <si>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</si>
  <si>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</si>
  <si>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</si>
  <si>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</si>
  <si>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</si>
  <si>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</si>
  <si>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</si>
  <si>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</si>
  <si>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</si>
  <si>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</si>
  <si>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</si>
  <si>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</si>
  <si>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</si>
  <si>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</si>
  <si>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</si>
  <si>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</si>
  <si>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</si>
  <si>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</si>
  <si>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</si>
  <si>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</si>
  <si>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</si>
  <si>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</si>
  <si>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</si>
  <si>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</si>
  <si>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</si>
  <si>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</si>
  <si>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</si>
  <si>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</si>
  <si>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</si>
  <si>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</si>
  <si>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</si>
  <si>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</si>
  <si>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</si>
  <si>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</si>
  <si>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</si>
  <si>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</si>
  <si>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</si>
  <si>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</si>
  <si>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</si>
  <si>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</si>
  <si>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</si>
  <si>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</si>
  <si>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</si>
  <si>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</si>
  <si>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</si>
  <si>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</si>
  <si>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</si>
  <si>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</si>
  <si>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</si>
  <si>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</si>
  <si>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</si>
  <si>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</si>
  <si>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</si>
  <si>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</si>
  <si>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</si>
  <si>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</si>
  <si>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</si>
  <si>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</si>
  <si>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</si>
  <si>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</si>
  <si>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</si>
  <si>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</si>
  <si>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</si>
  <si>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</si>
  <si>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</si>
  <si>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</si>
  <si>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</si>
  <si>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</si>
  <si>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</si>
  <si>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</si>
  <si>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</si>
  <si>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</si>
  <si>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</si>
  <si>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</si>
  <si>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</si>
  <si>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</si>
  <si>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</si>
  <si>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</si>
  <si>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</si>
  <si>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</si>
  <si>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</si>
  <si>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</si>
  <si>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</si>
  <si>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</si>
  <si>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</si>
  <si>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</si>
  <si>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</si>
  <si>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</si>
  <si>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</si>
  <si>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</si>
  <si>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</si>
  <si>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</si>
  <si>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</si>
  <si>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</si>
  <si>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</si>
  <si>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</si>
  <si>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</si>
  <si>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</si>
  <si>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</si>
  <si>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</si>
  <si>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</si>
  <si>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</si>
  <si>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</si>
  <si>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</si>
  <si>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</si>
  <si>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</si>
  <si>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</si>
  <si>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</si>
  <si>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</si>
  <si>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</si>
  <si>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</si>
  <si>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</si>
  <si>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</si>
  <si>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</si>
  <si>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</si>
  <si>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</si>
  <si>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</si>
  <si>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</si>
  <si>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</si>
  <si>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</si>
  <si>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</si>
  <si>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</si>
  <si>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</si>
  <si>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</si>
  <si>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</si>
  <si>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</si>
  <si>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</si>
  <si>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</si>
  <si>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</si>
  <si>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</si>
  <si>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</si>
  <si>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</si>
  <si>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</si>
  <si>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</si>
  <si>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</si>
  <si>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</si>
  <si>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</si>
  <si>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</si>
  <si>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</si>
  <si>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</si>
  <si>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</si>
  <si>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</si>
  <si>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</si>
  <si>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</si>
  <si>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</si>
  <si>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</si>
  <si>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</si>
  <si>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</si>
  <si>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</si>
  <si>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</si>
  <si>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</si>
  <si>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</si>
  <si>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</si>
  <si>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</si>
  <si>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</si>
  <si>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</si>
  <si>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</si>
  <si>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</si>
  <si>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</si>
  <si>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</si>
  <si>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</si>
  <si>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</si>
  <si>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</si>
  <si>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</si>
  <si>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</si>
  <si>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</si>
  <si>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</si>
  <si>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</si>
  <si>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</si>
  <si>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</si>
  <si>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</si>
  <si>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</si>
  <si>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</si>
  <si>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</si>
  <si>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</si>
  <si>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</si>
  <si>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</si>
  <si>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</si>
  <si>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</si>
  <si>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</si>
  <si>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</si>
  <si>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</si>
  <si>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</si>
  <si>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</si>
  <si>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</si>
  <si>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</si>
  <si>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</si>
  <si>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</si>
  <si>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</si>
  <si>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</si>
  <si>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</si>
  <si>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</si>
  <si>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</si>
  <si>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</si>
  <si>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</si>
  <si>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</si>
  <si>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</si>
  <si>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</si>
  <si>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</si>
  <si>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</si>
  <si>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</si>
  <si>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</si>
  <si>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</si>
  <si>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</si>
  <si>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</si>
  <si>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</si>
  <si>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</si>
  <si>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</si>
  <si>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</si>
  <si>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</si>
  <si>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</si>
  <si>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</si>
  <si>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</si>
  <si>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</si>
  <si>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</si>
  <si>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</si>
  <si>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</si>
  <si>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</si>
  <si>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</si>
  <si>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</si>
  <si>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</si>
  <si>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</si>
  <si>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</si>
  <si>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</si>
  <si>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</si>
  <si>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</si>
  <si>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</si>
  <si>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</si>
  <si>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</si>
  <si>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</si>
  <si>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</si>
  <si>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</si>
  <si>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</si>
  <si>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</si>
  <si>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</si>
  <si>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</si>
  <si>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</si>
  <si>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</si>
  <si>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</si>
  <si>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</si>
  <si>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</si>
  <si>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</si>
  <si>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</si>
  <si>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</si>
  <si>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</si>
  <si>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</si>
  <si>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</si>
  <si>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</si>
  <si>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</si>
  <si>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</si>
  <si>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</si>
  <si>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</si>
  <si>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</si>
  <si>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</si>
  <si>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</si>
  <si>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</si>
  <si>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</si>
  <si>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</si>
  <si>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</si>
  <si>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</si>
  <si>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</si>
  <si>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</si>
  <si>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</si>
  <si>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</si>
  <si>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</si>
  <si>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</si>
  <si>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</si>
  <si>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</si>
  <si>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</si>
  <si>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</si>
  <si>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</si>
  <si>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</si>
  <si>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</si>
  <si>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</si>
  <si>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</si>
  <si>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</si>
  <si>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</si>
  <si>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</si>
  <si>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</si>
  <si>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</si>
  <si>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</si>
  <si>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</si>
  <si>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</si>
  <si>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</si>
  <si>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</si>
  <si>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</si>
  <si>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</si>
  <si>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</si>
  <si>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</si>
  <si>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</si>
  <si>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</si>
  <si>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</si>
  <si>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</si>
  <si>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</si>
  <si>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</si>
  <si>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</si>
  <si>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</si>
  <si>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</si>
  <si>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</si>
  <si>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</si>
  <si>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</si>
  <si>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</si>
  <si>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</si>
  <si>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</si>
  <si>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</si>
  <si>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</si>
  <si>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</si>
  <si>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</si>
  <si>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</si>
  <si>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</si>
  <si>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</si>
  <si>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</si>
  <si>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</si>
  <si>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</si>
  <si>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</si>
  <si>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</si>
  <si>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</si>
  <si>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</si>
  <si>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</si>
  <si>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</si>
  <si>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</si>
  <si>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</si>
  <si>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</si>
  <si>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</si>
  <si>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</si>
  <si>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</si>
  <si>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</si>
  <si>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</si>
  <si>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</si>
  <si>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</si>
  <si>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</si>
  <si>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</si>
  <si>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</si>
  <si>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</si>
  <si>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</si>
  <si>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</si>
  <si>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</si>
  <si>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</si>
  <si>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</si>
  <si>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</si>
  <si>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</si>
  <si>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</si>
  <si>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</si>
  <si>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</si>
  <si>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</si>
  <si>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</si>
  <si>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</si>
  <si>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</si>
  <si>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</si>
  <si>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</si>
  <si>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</si>
  <si>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</si>
  <si>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</si>
  <si>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</si>
  <si>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</si>
  <si>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</si>
  <si>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</si>
  <si>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</si>
  <si>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</si>
  <si>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</si>
  <si>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</si>
  <si>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</si>
  <si>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</si>
  <si>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</si>
  <si>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</si>
  <si>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</si>
  <si>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</si>
  <si>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</si>
  <si>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</si>
  <si>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</si>
  <si>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</si>
  <si>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</si>
  <si>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</si>
  <si>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</si>
  <si>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</si>
  <si>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</si>
  <si>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</si>
  <si>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</si>
  <si>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</si>
  <si>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</si>
  <si>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</si>
  <si>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</si>
  <si>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</si>
  <si>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</si>
  <si>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</si>
  <si>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</si>
  <si>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</si>
  <si>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</si>
  <si>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</si>
  <si>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</si>
  <si>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</si>
  <si>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</si>
  <si>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</si>
  <si>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</si>
  <si>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</si>
  <si>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</si>
  <si>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</si>
  <si>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</si>
  <si>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</si>
  <si>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</si>
  <si>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</si>
  <si>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</si>
  <si>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</si>
  <si>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</si>
  <si>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</si>
  <si>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</si>
  <si>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</si>
  <si>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</si>
  <si>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</si>
  <si>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</si>
  <si>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</si>
  <si>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</si>
  <si>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</si>
  <si>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</si>
  <si>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</si>
  <si>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</si>
  <si>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</si>
  <si>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</si>
  <si>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</si>
  <si>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</si>
  <si>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</si>
  <si>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</si>
  <si>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</si>
  <si>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</si>
  <si>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</si>
  <si>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</si>
  <si>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</si>
  <si>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</si>
  <si>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</si>
  <si>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</si>
  <si>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</si>
  <si>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</si>
  <si>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</si>
  <si>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</si>
  <si>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</si>
  <si>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</si>
  <si>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</si>
  <si>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</si>
  <si>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</si>
  <si>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</si>
  <si>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</si>
  <si>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</si>
  <si>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</si>
  <si>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</si>
  <si>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</si>
  <si>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</si>
  <si>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</si>
  <si>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</si>
  <si>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</si>
  <si>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</si>
  <si>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</si>
  <si>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</si>
  <si>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</si>
  <si>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</si>
  <si>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</si>
  <si>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</si>
  <si>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</si>
  <si>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</si>
  <si>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</si>
  <si>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</si>
  <si>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</si>
  <si>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</si>
  <si>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</si>
  <si>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</si>
  <si>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</si>
  <si>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</si>
  <si>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</si>
  <si>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</si>
  <si>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</si>
  <si>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</si>
  <si>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</si>
  <si>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</si>
  <si>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</si>
  <si>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</si>
  <si>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</si>
  <si>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</si>
  <si>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</si>
  <si>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</si>
  <si>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</si>
  <si>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</si>
  <si>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</si>
  <si>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</si>
  <si>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</si>
  <si>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</si>
  <si>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</si>
  <si>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</si>
  <si>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</si>
  <si>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</si>
  <si>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</si>
  <si>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</si>
  <si>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</si>
  <si>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</si>
  <si>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</si>
  <si>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</si>
  <si>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</si>
  <si>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</si>
  <si>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</si>
  <si>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</si>
  <si>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</si>
  <si>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</si>
  <si>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</si>
  <si>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</si>
  <si>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</si>
  <si>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</si>
  <si>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</si>
  <si>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</si>
  <si>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</si>
  <si>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</si>
  <si>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</si>
  <si>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</si>
  <si>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</si>
  <si>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</si>
  <si>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</si>
  <si>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</si>
  <si>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</si>
  <si>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</si>
  <si>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</si>
  <si>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</si>
  <si>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</si>
  <si>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</si>
  <si>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</si>
  <si>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</si>
  <si>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</si>
  <si>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</si>
  <si>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</si>
  <si>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</si>
  <si>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</si>
  <si>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</si>
  <si>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</si>
  <si>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</si>
  <si>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</si>
  <si>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</si>
  <si>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</si>
  <si>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</si>
  <si>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</si>
  <si>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</si>
  <si>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</si>
  <si>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</si>
  <si>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</si>
  <si>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</si>
  <si>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</si>
  <si>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</si>
  <si>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</si>
  <si>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</si>
  <si>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</si>
  <si>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</si>
  <si>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</si>
  <si>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</si>
  <si>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</si>
  <si>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</si>
  <si>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</si>
  <si>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</si>
  <si>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</si>
  <si>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</si>
  <si>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</si>
  <si>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</si>
  <si>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</si>
  <si>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</si>
  <si>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</si>
  <si>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</si>
  <si>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</si>
  <si>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</si>
  <si>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</si>
  <si>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</si>
  <si>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</si>
  <si>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</si>
  <si>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</si>
  <si>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</si>
  <si>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</si>
  <si>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</si>
  <si>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</si>
  <si>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</si>
  <si>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</si>
  <si>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</si>
  <si>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</si>
  <si>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</si>
  <si>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</si>
  <si>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</si>
  <si>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</si>
  <si>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</si>
  <si>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</si>
  <si>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</si>
  <si>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</si>
  <si>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</si>
  <si>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</si>
  <si>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</si>
  <si>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</si>
  <si>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</si>
  <si>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</si>
  <si>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</si>
  <si>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</si>
  <si>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</si>
  <si>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</si>
  <si>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</si>
  <si>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</si>
  <si>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</si>
  <si>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</si>
  <si>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</si>
  <si>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</si>
  <si>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</si>
  <si>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</si>
  <si>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</si>
  <si>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</si>
  <si>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</si>
  <si>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</si>
  <si>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</si>
  <si>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</si>
  <si>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</si>
  <si>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</si>
  <si>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</si>
  <si>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</si>
  <si>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</si>
  <si>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</si>
  <si>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</si>
  <si>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</si>
  <si>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</si>
  <si>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</si>
  <si>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</si>
  <si>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</si>
  <si>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</si>
  <si>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</si>
  <si>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</si>
  <si>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</si>
  <si>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</si>
  <si>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</si>
  <si>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</si>
  <si>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</si>
  <si>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</si>
  <si>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</si>
  <si>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</si>
  <si>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</si>
  <si>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</si>
  <si>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</si>
  <si>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</si>
  <si>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</si>
  <si>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</si>
  <si>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</si>
  <si>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</si>
  <si>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</si>
  <si>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</si>
  <si>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</si>
  <si>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</si>
  <si>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</si>
  <si>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</si>
  <si>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</si>
  <si>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</si>
  <si>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</si>
  <si>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</si>
  <si>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</si>
  <si>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</si>
  <si>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</si>
  <si>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</si>
  <si>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</si>
  <si>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</si>
  <si>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</si>
  <si>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</si>
  <si>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</si>
  <si>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</si>
  <si>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</si>
  <si>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</si>
  <si>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</si>
  <si>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</si>
  <si>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</si>
  <si>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</si>
  <si>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</si>
  <si>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</si>
  <si>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</si>
  <si>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</si>
  <si>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</si>
  <si>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</si>
  <si>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</si>
  <si>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</si>
  <si>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</si>
  <si>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</si>
  <si>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</si>
  <si>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</si>
  <si>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</si>
  <si>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</si>
  <si>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</si>
  <si>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</si>
  <si>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</si>
  <si>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</si>
  <si>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</si>
  <si>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</si>
  <si>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</si>
  <si>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</si>
  <si>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</si>
  <si>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</si>
  <si>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</si>
  <si>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</si>
  <si>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</si>
  <si>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</si>
  <si>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</si>
  <si>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</si>
  <si>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</si>
  <si>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</si>
  <si>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</si>
  <si>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</si>
  <si>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</si>
  <si>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</si>
  <si>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</si>
  <si>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</si>
  <si>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</si>
  <si>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</si>
  <si>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</si>
  <si>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</si>
  <si>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</si>
  <si>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</si>
  <si>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</si>
  <si>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</si>
  <si>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</si>
  <si>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</si>
  <si>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</si>
  <si>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</si>
  <si>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</si>
  <si>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</si>
  <si>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</si>
  <si>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</si>
  <si>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</si>
  <si>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</si>
  <si>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</si>
  <si>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</si>
  <si>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</si>
  <si>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</si>
  <si>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</si>
  <si>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</si>
  <si>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</si>
  <si>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</si>
  <si>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</si>
  <si>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</si>
  <si>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</si>
  <si>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</si>
  <si>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</si>
  <si>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</si>
  <si>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</si>
  <si>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</si>
  <si>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</si>
  <si>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</si>
  <si>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</si>
  <si>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</si>
  <si>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</si>
  <si>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</si>
  <si>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</si>
  <si>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</si>
  <si>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</si>
  <si>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</si>
  <si>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</si>
  <si>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</si>
  <si>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</si>
  <si>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</si>
  <si>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</si>
  <si>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</si>
  <si>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</si>
  <si>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</si>
  <si>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</si>
  <si>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</si>
  <si>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</si>
  <si>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</si>
  <si>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</si>
  <si>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</si>
  <si>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</si>
  <si>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</si>
  <si>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</si>
  <si>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</si>
  <si>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</si>
  <si>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</si>
  <si>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</si>
  <si>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</si>
  <si>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</si>
  <si>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</si>
  <si>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</si>
  <si>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</si>
  <si>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</si>
  <si>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</si>
  <si>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</si>
  <si>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</si>
  <si>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</si>
  <si>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</si>
  <si>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</si>
  <si>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</si>
  <si>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</si>
  <si>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</si>
  <si>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</si>
  <si>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</si>
  <si>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</si>
  <si>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</si>
  <si>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</si>
  <si>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</si>
  <si>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</si>
  <si>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</si>
  <si>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</si>
  <si>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</si>
  <si>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</si>
  <si>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</si>
  <si>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</si>
  <si>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</si>
  <si>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</si>
  <si>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</si>
  <si>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</si>
  <si>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</si>
  <si>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</si>
  <si>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</si>
  <si>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</si>
  <si>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</si>
  <si>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</si>
  <si>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</si>
  <si>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</si>
  <si>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</si>
  <si>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</si>
  <si>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</si>
  <si>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</si>
  <si>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</si>
  <si>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</si>
  <si>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</si>
  <si>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</si>
  <si>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</si>
  <si>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</si>
  <si>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</si>
  <si>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</si>
  <si>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</si>
  <si>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</si>
  <si>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</si>
  <si>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</si>
  <si>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</si>
  <si>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</si>
  <si>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</si>
  <si>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</si>
  <si>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</si>
  <si>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</si>
  <si>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</si>
  <si>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</si>
  <si>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</si>
  <si>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</si>
  <si>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</si>
  <si>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</si>
  <si>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</si>
  <si>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</si>
  <si>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</si>
  <si>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</si>
  <si>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</si>
  <si>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</si>
  <si>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</si>
  <si>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</si>
  <si>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</si>
  <si>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</si>
  <si>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</si>
  <si>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</si>
  <si>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</si>
  <si>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</si>
  <si>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</si>
  <si>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</si>
  <si>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</si>
  <si>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</si>
  <si>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</si>
  <si>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</si>
  <si>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</si>
  <si>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</si>
  <si>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</si>
  <si>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</si>
  <si>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</si>
  <si>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</si>
  <si>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</si>
  <si>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</si>
  <si>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</si>
  <si>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</si>
  <si>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</si>
  <si>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</si>
  <si>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</si>
  <si>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</si>
  <si>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</si>
  <si>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</si>
  <si>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</si>
  <si>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</si>
  <si>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</si>
  <si>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</si>
  <si>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</si>
  <si>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</si>
  <si>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</si>
  <si>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</si>
  <si>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</si>
  <si>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</si>
  <si>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</si>
  <si>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</si>
  <si>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</si>
  <si>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</si>
  <si>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</si>
  <si>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</si>
  <si>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</si>
  <si>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</si>
  <si>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</si>
  <si>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</si>
  <si>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</si>
  <si>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</si>
  <si>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</si>
  <si>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</si>
  <si>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</si>
  <si>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</si>
  <si>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</si>
  <si>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</si>
  <si>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</si>
  <si>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</si>
  <si>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</si>
  <si>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</si>
  <si>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</si>
  <si>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</si>
  <si>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</si>
  <si>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</si>
  <si>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</si>
  <si>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</si>
  <si>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</si>
  <si>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</si>
  <si>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</si>
  <si>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</si>
  <si>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</si>
  <si>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</si>
  <si>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</si>
  <si>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</si>
  <si>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</si>
  <si>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</si>
  <si>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</si>
  <si>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</si>
  <si>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</si>
  <si>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</si>
  <si>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</si>
  <si>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</si>
  <si>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</si>
  <si>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</si>
  <si>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</si>
  <si>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</si>
  <si>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</si>
  <si>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</si>
  <si>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</si>
  <si>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</si>
  <si>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</si>
  <si>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</si>
  <si>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</si>
  <si>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</si>
  <si>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</si>
  <si>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</si>
  <si>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</si>
  <si>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</si>
  <si>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</si>
  <si>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</si>
  <si>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</si>
  <si>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</si>
  <si>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</si>
  <si>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</si>
  <si>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</si>
  <si>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</si>
  <si>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</si>
  <si>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</si>
  <si>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</si>
  <si>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</si>
  <si>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</si>
  <si>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</si>
  <si>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</si>
  <si>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</si>
  <si>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</si>
  <si>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</si>
  <si>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</si>
  <si>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</si>
  <si>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</si>
  <si>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</si>
  <si>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</si>
  <si>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</si>
  <si>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</si>
  <si>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</si>
  <si>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</si>
  <si>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</si>
  <si>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</si>
  <si>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</si>
  <si>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</si>
  <si>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</si>
  <si>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</si>
  <si>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</si>
  <si>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</si>
  <si>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</si>
  <si>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</si>
  <si>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</si>
  <si>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</si>
  <si>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</si>
  <si>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</si>
  <si>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</si>
  <si>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</si>
  <si>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</si>
  <si>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</si>
  <si>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</si>
  <si>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</si>
  <si>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</si>
  <si>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</si>
  <si>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</si>
  <si>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</si>
  <si>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</si>
  <si>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</si>
  <si>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</si>
  <si>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</si>
  <si>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</si>
  <si>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</si>
  <si>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</si>
  <si>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</si>
  <si>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</si>
  <si>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</si>
  <si>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</si>
  <si>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</si>
  <si>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</si>
  <si>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</si>
  <si>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</si>
  <si>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</si>
  <si>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</si>
  <si>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</si>
  <si>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</si>
  <si>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</si>
  <si>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</si>
  <si>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</si>
  <si>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</si>
  <si>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</si>
  <si>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</si>
  <si>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</si>
  <si>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</si>
  <si>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</si>
  <si>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</si>
  <si>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</si>
  <si>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</si>
  <si>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</si>
  <si>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</si>
  <si>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</si>
  <si>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</si>
  <si>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</si>
  <si>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</si>
  <si>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</si>
  <si>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</si>
  <si>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</si>
  <si>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</si>
  <si>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</si>
  <si>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</si>
  <si>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</si>
  <si>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</si>
  <si>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</si>
  <si>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</si>
  <si>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</si>
  <si>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</si>
  <si>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</si>
  <si>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</si>
  <si>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</si>
  <si>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</si>
  <si>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</si>
  <si>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</si>
  <si>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</si>
  <si>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</si>
  <si>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</si>
  <si>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</si>
  <si>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</si>
  <si>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</si>
  <si>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</si>
  <si>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</si>
  <si>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</si>
  <si>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</si>
  <si>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</si>
  <si>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</si>
  <si>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</si>
  <si>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</si>
  <si>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</si>
  <si>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</si>
  <si>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</si>
  <si>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</si>
  <si>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</si>
  <si>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</si>
  <si>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</si>
  <si>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</si>
  <si>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</si>
  <si>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</si>
  <si>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</si>
  <si>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</si>
  <si>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</si>
  <si>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</si>
  <si>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</si>
  <si>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</si>
  <si>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</si>
  <si>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</si>
  <si>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</si>
  <si>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</si>
  <si>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</si>
  <si>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</si>
  <si>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</si>
  <si>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</si>
  <si>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</si>
  <si>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</si>
  <si>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</si>
  <si>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</si>
  <si>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</si>
  <si>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</si>
  <si>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</si>
  <si>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</si>
  <si>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</si>
  <si>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</si>
  <si>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</si>
  <si>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</si>
  <si>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</si>
  <si>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</si>
  <si>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</si>
  <si>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</si>
  <si>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</si>
  <si>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</si>
  <si>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</si>
  <si>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</si>
  <si>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</si>
  <si>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</si>
  <si>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</si>
  <si>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</si>
  <si>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</si>
  <si>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</si>
  <si>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</si>
  <si>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</si>
  <si>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</si>
  <si>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</si>
  <si>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</si>
  <si>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</si>
  <si>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</si>
  <si>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</si>
  <si>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</si>
  <si>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</si>
  <si>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</si>
  <si>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</si>
  <si>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</si>
  <si>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</si>
  <si>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</si>
  <si>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</si>
  <si>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</si>
  <si>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</si>
  <si>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</si>
  <si>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</si>
  <si>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</si>
  <si>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</si>
  <si>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</si>
  <si>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</si>
  <si>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</si>
  <si>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</si>
  <si>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</si>
  <si>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</si>
  <si>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</si>
  <si>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</si>
  <si>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</si>
  <si>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</si>
  <si>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</si>
  <si>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</si>
  <si>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</si>
  <si>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</si>
  <si>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</si>
  <si>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</si>
  <si>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</si>
  <si>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</si>
  <si>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</si>
  <si>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</si>
  <si>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</si>
  <si>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</si>
  <si>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</si>
  <si>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</si>
  <si>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</si>
  <si>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</si>
  <si>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</si>
  <si>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</si>
  <si>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</si>
  <si>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</si>
  <si>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</si>
  <si>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</si>
  <si>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</si>
  <si>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</si>
  <si>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</si>
  <si>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</si>
  <si>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</si>
  <si>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</si>
  <si>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</si>
  <si>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</si>
  <si>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</si>
  <si>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</si>
  <si>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</si>
  <si>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</si>
  <si>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</si>
  <si>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</si>
  <si>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</si>
  <si>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</si>
  <si>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</si>
  <si>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</si>
  <si>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</si>
  <si>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</si>
  <si>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</si>
  <si>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</si>
  <si>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</si>
  <si>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</si>
  <si>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</si>
  <si>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</si>
  <si>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</si>
  <si>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</si>
  <si>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</si>
  <si>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</si>
  <si>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</si>
  <si>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</si>
  <si>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</si>
  <si>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</si>
  <si>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</si>
  <si>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</si>
  <si>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</si>
  <si>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</si>
  <si>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</si>
  <si>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</si>
  <si>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</si>
  <si>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</si>
  <si>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</si>
  <si>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</si>
  <si>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</si>
  <si>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</si>
  <si>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</si>
  <si>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</si>
  <si>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</si>
  <si>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</si>
  <si>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</si>
  <si>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</si>
  <si>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</si>
  <si>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</si>
  <si>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</si>
  <si>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</si>
  <si>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</si>
  <si>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</si>
  <si>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</si>
  <si>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</si>
  <si>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</si>
  <si>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</si>
  <si>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</si>
  <si>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</si>
  <si>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</si>
  <si>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</si>
  <si>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</si>
  <si>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</si>
  <si>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</si>
  <si>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</si>
  <si>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</si>
  <si>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</si>
  <si>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</si>
  <si>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</si>
  <si>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</si>
  <si>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</si>
  <si>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</si>
  <si>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</si>
  <si>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</si>
  <si>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</si>
  <si>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</si>
  <si>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</si>
  <si>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</si>
  <si>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</si>
  <si>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</si>
  <si>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</si>
  <si>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</si>
  <si>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</si>
  <si>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</si>
  <si>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</si>
  <si>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</si>
  <si>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</si>
  <si>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</si>
  <si>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</si>
  <si>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</si>
  <si>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</si>
  <si>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</si>
  <si>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</si>
  <si>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</si>
  <si>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</si>
  <si>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</si>
  <si>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</si>
  <si>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</si>
  <si>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</si>
  <si>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</si>
  <si>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</si>
  <si>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</si>
  <si>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</si>
  <si>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</si>
  <si>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</si>
  <si>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</si>
  <si>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</si>
  <si>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</si>
  <si>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</si>
  <si>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</si>
  <si>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</si>
  <si>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</si>
  <si>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</si>
  <si>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</si>
  <si>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</si>
  <si>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</si>
  <si>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</si>
  <si>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</si>
  <si>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</si>
  <si>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</si>
  <si>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</si>
  <si>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</si>
  <si>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</si>
  <si>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</si>
  <si>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</si>
  <si>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</si>
  <si>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</si>
  <si>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</si>
  <si>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</si>
  <si>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</si>
  <si>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</si>
  <si>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</si>
  <si>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</si>
  <si>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</si>
  <si>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</si>
  <si>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</si>
  <si>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</si>
  <si>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</si>
  <si>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</si>
  <si>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</si>
  <si>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</si>
  <si>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</si>
  <si>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</si>
  <si>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</si>
  <si>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</si>
  <si>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</si>
  <si>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</si>
  <si>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</si>
  <si>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</si>
  <si>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</si>
  <si>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</si>
  <si>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</si>
  <si>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</si>
  <si>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</si>
  <si>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</si>
  <si>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</si>
  <si>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</si>
  <si>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</si>
  <si>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</si>
  <si>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</si>
  <si>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</si>
  <si>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</si>
  <si>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</si>
  <si>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</si>
  <si>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</si>
  <si>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</si>
  <si>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</si>
  <si>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</si>
  <si>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</si>
  <si>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</si>
  <si>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</si>
  <si>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</si>
  <si>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</si>
  <si>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</si>
  <si>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</si>
  <si>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</si>
  <si>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</si>
  <si>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</si>
  <si>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</si>
  <si>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</si>
  <si>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</si>
  <si>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</si>
  <si>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</si>
  <si>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</si>
  <si>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</si>
  <si>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</si>
  <si>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</si>
  <si>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</si>
  <si>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</si>
  <si>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</si>
  <si>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</si>
  <si>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</si>
  <si>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</si>
  <si>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</si>
  <si>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</si>
  <si>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</si>
  <si>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</si>
  <si>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</si>
  <si>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</si>
  <si>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</si>
  <si>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</si>
  <si>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</si>
  <si>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</si>
  <si>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</si>
  <si>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</si>
  <si>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</si>
  <si>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</si>
  <si>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</si>
  <si>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</si>
  <si>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</si>
  <si>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</si>
  <si>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</si>
  <si>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</si>
  <si>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</si>
  <si>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</si>
  <si>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</si>
  <si>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</si>
  <si>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</si>
  <si>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</si>
  <si>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</si>
  <si>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</si>
  <si>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</si>
  <si>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</si>
  <si>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</si>
  <si>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</si>
  <si>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</si>
  <si>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</si>
  <si>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</si>
  <si>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</si>
  <si>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</si>
  <si>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</si>
  <si>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</si>
  <si>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</si>
  <si>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</si>
  <si>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</si>
  <si>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</si>
  <si>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</si>
  <si>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</si>
  <si>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</si>
  <si>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</si>
  <si>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</si>
  <si>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</si>
  <si>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</si>
  <si>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</si>
  <si>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</si>
  <si>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</si>
  <si>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</si>
  <si>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</si>
  <si>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</si>
  <si>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</si>
  <si>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</si>
  <si>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</si>
  <si>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</si>
  <si>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</si>
  <si>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</si>
  <si>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</si>
  <si>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</si>
  <si>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</si>
  <si>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</si>
  <si>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</si>
  <si>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</si>
  <si>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</si>
  <si>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</si>
  <si>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</si>
  <si>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</si>
  <si>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</si>
  <si>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</si>
  <si>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</si>
  <si>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</si>
  <si>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</si>
  <si>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</si>
  <si>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</si>
  <si>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</si>
  <si>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</si>
  <si>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</si>
  <si>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</si>
  <si>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</si>
  <si>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</si>
  <si>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</si>
  <si>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</si>
  <si>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</si>
  <si>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</si>
  <si>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</si>
  <si>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</si>
  <si>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</si>
  <si>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</si>
  <si>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</si>
  <si>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</si>
  <si>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</si>
  <si>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</si>
  <si>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</si>
  <si>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</si>
  <si>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</si>
  <si>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</si>
  <si>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</si>
  <si>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</si>
  <si>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</si>
  <si>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</si>
  <si>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</si>
  <si>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</si>
  <si>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</si>
  <si>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</si>
  <si>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</si>
  <si>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</si>
  <si>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</si>
  <si>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</si>
  <si>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</si>
  <si>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</si>
  <si>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</si>
  <si>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</si>
  <si>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</si>
  <si>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</si>
  <si>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</si>
  <si>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</si>
  <si>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</si>
  <si>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</si>
  <si>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</si>
  <si>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</si>
  <si>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</si>
  <si>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</si>
  <si>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</si>
  <si>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</si>
  <si>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</si>
  <si>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</si>
  <si>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</si>
  <si>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</si>
  <si>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</si>
  <si>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</si>
  <si>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</si>
  <si>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</si>
  <si>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</si>
  <si>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</si>
  <si>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</si>
  <si>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</si>
  <si>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</si>
  <si>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</si>
  <si>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</si>
  <si>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</si>
  <si>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</si>
  <si>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</si>
  <si>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</si>
  <si>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</si>
  <si>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</si>
  <si>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</si>
  <si>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</si>
  <si>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</si>
  <si>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</si>
  <si>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</si>
  <si>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</si>
  <si>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</si>
  <si>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</si>
  <si>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</si>
  <si>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</si>
  <si>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</si>
  <si>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</si>
  <si>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</si>
  <si>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</si>
  <si>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</si>
  <si>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</si>
  <si>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</si>
  <si>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</si>
  <si>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</si>
  <si>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</si>
  <si>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</si>
  <si>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</si>
  <si>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</si>
  <si>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</si>
  <si>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</si>
  <si>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</si>
  <si>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</si>
  <si>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</si>
  <si>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</si>
  <si>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</si>
  <si>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</si>
  <si>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</si>
  <si>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</si>
  <si>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</si>
  <si>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</si>
  <si>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</si>
  <si>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</si>
  <si>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</si>
  <si>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</si>
  <si>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</si>
  <si>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</si>
  <si>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</si>
  <si>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</si>
  <si>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</si>
  <si>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</si>
  <si>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</si>
  <si>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</si>
  <si>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</si>
  <si>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</si>
  <si>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</si>
  <si>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</si>
  <si>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</si>
  <si>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</si>
  <si>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</si>
  <si>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</si>
  <si>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</si>
  <si>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</si>
  <si>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</si>
  <si>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</si>
  <si>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</si>
  <si>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</si>
  <si>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</si>
  <si>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</si>
  <si>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</si>
  <si>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</si>
  <si>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</si>
  <si>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</si>
  <si>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</si>
  <si>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</si>
  <si>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</si>
  <si>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</si>
  <si>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</si>
  <si>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</si>
  <si>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</si>
  <si>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</si>
  <si>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</si>
  <si>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</si>
  <si>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</si>
  <si>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</si>
  <si>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</si>
  <si>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</si>
  <si>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</si>
  <si>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</si>
  <si>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</si>
  <si>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</si>
  <si>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</si>
  <si>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</si>
  <si>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</si>
  <si>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</si>
  <si>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</si>
  <si>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</si>
  <si>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</si>
  <si>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</si>
  <si>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</si>
  <si>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</si>
  <si>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</si>
  <si>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</si>
  <si>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</si>
  <si>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</si>
  <si>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</si>
  <si>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</si>
  <si>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</si>
  <si>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</si>
  <si>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</si>
  <si>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</si>
  <si>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</si>
  <si>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</si>
  <si>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</si>
  <si>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</si>
  <si>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</si>
  <si>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</si>
  <si>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</si>
  <si>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</si>
  <si>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</si>
  <si>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</si>
  <si>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</si>
  <si>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</si>
  <si>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</si>
  <si>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</si>
  <si>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</si>
  <si>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</si>
  <si>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</si>
  <si>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</si>
  <si>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</si>
  <si>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</si>
  <si>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</si>
  <si>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</si>
  <si>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</si>
  <si>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</si>
  <si>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</si>
  <si>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</si>
  <si>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</si>
  <si>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</si>
  <si>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</si>
  <si>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</si>
  <si>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</si>
  <si>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</si>
  <si>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</si>
  <si>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</si>
  <si>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</si>
  <si>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</si>
  <si>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</si>
  <si>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</si>
  <si>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</si>
  <si>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</si>
  <si>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</si>
  <si>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</si>
  <si>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</si>
  <si>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</si>
  <si>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</si>
  <si>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</si>
  <si>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</si>
  <si>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</si>
  <si>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</si>
  <si>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</si>
  <si>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</si>
  <si>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</si>
  <si>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</si>
  <si>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</si>
  <si>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</si>
  <si>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</si>
  <si>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</si>
  <si>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</si>
  <si>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</si>
  <si>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</si>
  <si>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</si>
  <si>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</si>
  <si>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</si>
  <si>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</si>
  <si>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</si>
  <si>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</si>
  <si>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</si>
  <si>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</si>
  <si>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</si>
  <si>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</si>
  <si>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</si>
  <si>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</si>
  <si>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</si>
  <si>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</si>
  <si>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</si>
  <si>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</si>
  <si>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</si>
  <si>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</si>
  <si>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</si>
  <si>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</si>
  <si>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</si>
  <si>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</si>
  <si>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</si>
  <si>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</si>
  <si>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</si>
  <si>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</si>
  <si>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</si>
  <si>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</si>
  <si>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</si>
  <si>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</si>
  <si>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</si>
  <si>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</si>
  <si>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</si>
  <si>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</si>
  <si>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</si>
  <si>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</si>
  <si>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</si>
  <si>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</si>
  <si>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</si>
  <si>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</si>
  <si>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</si>
  <si>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</si>
  <si>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</si>
  <si>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</si>
  <si>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</si>
  <si>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</si>
  <si>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</si>
  <si>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</si>
  <si>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</si>
  <si>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</si>
  <si>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</si>
  <si>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</si>
  <si>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</si>
  <si>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</si>
  <si>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</si>
  <si>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</si>
  <si>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</si>
  <si>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</si>
  <si>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</si>
  <si>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</si>
  <si>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</si>
  <si>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</si>
  <si>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</si>
  <si>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</si>
  <si>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</si>
  <si>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</si>
  <si>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</si>
  <si>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</si>
  <si>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</si>
  <si>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</si>
  <si>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</si>
  <si>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</si>
  <si>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</si>
  <si>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</si>
  <si>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</si>
  <si>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</si>
  <si>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</si>
  <si>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</si>
  <si>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</si>
  <si>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</si>
  <si>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</si>
  <si>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</si>
  <si>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</si>
  <si>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</si>
  <si>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</si>
  <si>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</si>
  <si>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</si>
  <si>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</si>
  <si>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</si>
  <si>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</si>
  <si>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</si>
  <si>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</si>
  <si>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</si>
  <si>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</si>
  <si>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</si>
  <si>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</si>
  <si>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</si>
  <si>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</si>
  <si>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</si>
  <si>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</si>
  <si>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</si>
  <si>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</si>
  <si>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</si>
  <si>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</si>
  <si>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</si>
  <si>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</si>
  <si>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</si>
  <si>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</si>
  <si>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</si>
  <si>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</si>
  <si>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</si>
  <si>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</si>
  <si>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</si>
  <si>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</si>
  <si>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</si>
  <si>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</si>
  <si>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</si>
  <si>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</si>
  <si>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</si>
  <si>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</si>
  <si>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</si>
  <si>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</si>
  <si>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</si>
  <si>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</si>
  <si>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</si>
  <si>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</si>
  <si>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</si>
  <si>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</si>
  <si>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</si>
  <si>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</si>
  <si>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</si>
  <si>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</si>
  <si>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</si>
  <si>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</si>
  <si>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</si>
  <si>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</si>
  <si>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</si>
  <si>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</si>
  <si>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</si>
  <si>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</si>
  <si>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</si>
  <si>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</si>
  <si>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</si>
  <si>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</si>
  <si>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</si>
  <si>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</si>
  <si>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</si>
  <si>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</si>
  <si>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</si>
  <si>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</si>
  <si>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</si>
  <si>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</si>
  <si>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</si>
  <si>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</si>
  <si>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</si>
  <si>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</si>
  <si>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</si>
  <si>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</si>
  <si>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</si>
  <si>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</si>
  <si>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</si>
  <si>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</si>
  <si>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</si>
  <si>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</si>
  <si>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</si>
  <si>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</si>
  <si>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</si>
  <si>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</si>
  <si>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</si>
  <si>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</si>
  <si>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</si>
  <si>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</si>
  <si>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</si>
  <si>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</si>
  <si>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</si>
  <si>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</si>
  <si>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</si>
  <si>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</si>
  <si>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</si>
  <si>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</si>
  <si>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</si>
  <si>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</si>
  <si>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</si>
  <si>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</si>
  <si>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</si>
  <si>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</si>
  <si>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</si>
  <si>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</si>
  <si>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</si>
  <si>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</si>
  <si>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</si>
  <si>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</si>
  <si>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</si>
  <si>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</si>
  <si>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</si>
  <si>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</si>
  <si>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</si>
  <si>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</si>
  <si>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</si>
  <si>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</si>
  <si>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</si>
  <si>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</si>
  <si>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</si>
  <si>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</si>
  <si>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</si>
  <si>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</si>
  <si>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</si>
  <si>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</si>
  <si>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</si>
  <si>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</si>
  <si>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</si>
  <si>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</si>
  <si>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</si>
  <si>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</si>
  <si>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</si>
  <si>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</si>
  <si>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</si>
  <si>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</si>
  <si>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</si>
  <si>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</si>
  <si>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</si>
  <si>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</si>
  <si>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</si>
  <si>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</si>
  <si>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</si>
  <si>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</si>
  <si>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</si>
  <si>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</si>
  <si>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</si>
  <si>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</si>
  <si>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</si>
  <si>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</si>
  <si>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</si>
  <si>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</si>
  <si>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</si>
  <si>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</si>
  <si>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</si>
  <si>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</si>
  <si>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</si>
  <si>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</si>
  <si>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</si>
  <si>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</si>
  <si>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</si>
  <si>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</si>
  <si>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</si>
  <si>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</si>
  <si>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</si>
  <si>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</si>
  <si>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</si>
  <si>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</si>
  <si>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</si>
  <si>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</si>
  <si>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</si>
  <si>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</si>
  <si>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</si>
  <si>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</si>
  <si>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</si>
  <si>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</si>
  <si>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</si>
  <si>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</si>
  <si>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</si>
  <si>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</si>
  <si>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</si>
  <si>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</si>
  <si>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</si>
  <si>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</si>
  <si>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</si>
  <si>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</si>
  <si>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</si>
  <si>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</si>
  <si>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</si>
  <si>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</si>
  <si>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</si>
  <si>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</si>
  <si>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</si>
  <si>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</si>
  <si>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</si>
  <si>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</si>
  <si>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</si>
  <si>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</si>
  <si>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</si>
  <si>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</si>
  <si>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</si>
  <si>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</si>
  <si>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</si>
  <si>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</si>
  <si>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</si>
  <si>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</si>
  <si>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</si>
  <si>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</si>
  <si>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</si>
  <si>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</si>
  <si>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</si>
  <si>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</si>
  <si>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</si>
  <si>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</si>
  <si>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</si>
  <si>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</si>
  <si>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</si>
  <si>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</si>
  <si>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</si>
  <si>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</si>
  <si>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</si>
  <si>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</si>
  <si>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</si>
  <si>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</si>
  <si>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</si>
  <si>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</si>
  <si>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</si>
  <si>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</si>
  <si>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</si>
  <si>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</si>
  <si>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</si>
  <si>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</si>
  <si>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</si>
  <si>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</si>
  <si>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</si>
  <si>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</si>
  <si>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</si>
  <si>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</si>
  <si>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</si>
  <si>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</si>
  <si>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</si>
  <si>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</si>
  <si>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</si>
  <si>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</si>
  <si>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</si>
  <si>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</si>
  <si>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</si>
  <si>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</si>
  <si>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</si>
  <si>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</si>
  <si>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</si>
  <si>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</si>
  <si>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</si>
  <si>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</si>
  <si>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</si>
  <si>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</si>
  <si>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</si>
  <si>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</si>
  <si>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</si>
  <si>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</si>
  <si>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</si>
  <si>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</si>
  <si>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</si>
  <si>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</si>
  <si>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</si>
  <si>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</si>
  <si>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</si>
  <si>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</si>
  <si>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</si>
  <si>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</si>
  <si>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</si>
  <si>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</si>
  <si>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</si>
  <si>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</si>
  <si>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</si>
  <si>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</si>
  <si>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</si>
  <si>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</si>
  <si>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</si>
  <si>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</si>
  <si>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</si>
  <si>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</si>
  <si>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</si>
  <si>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</si>
  <si>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</si>
  <si>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</si>
  <si>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</si>
  <si>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</si>
  <si>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</si>
  <si>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</si>
  <si>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</si>
  <si>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</si>
  <si>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</si>
  <si>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</si>
  <si>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</si>
  <si>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</si>
  <si>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</si>
  <si>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</si>
  <si>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</si>
  <si>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</si>
  <si>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</si>
  <si>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</si>
  <si>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</si>
  <si>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</si>
  <si>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</si>
  <si>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</si>
  <si>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</si>
  <si>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</si>
  <si>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</si>
  <si>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</si>
  <si>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</si>
  <si>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</si>
  <si>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</si>
  <si>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</si>
  <si>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</si>
  <si>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</si>
  <si>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</si>
  <si>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</si>
  <si>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</si>
  <si>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</si>
  <si>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</si>
  <si>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</si>
  <si>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</si>
  <si>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</si>
  <si>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</si>
  <si>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</si>
  <si>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</si>
  <si>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</si>
  <si>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</si>
  <si>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</si>
  <si>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</si>
  <si>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</si>
  <si>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</si>
  <si>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</si>
  <si>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</si>
  <si>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</si>
  <si>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</si>
  <si>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</si>
  <si>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</si>
  <si>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</si>
  <si>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</si>
  <si>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</si>
  <si>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</si>
  <si>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</si>
  <si>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</si>
  <si>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</si>
  <si>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</si>
  <si>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</si>
  <si>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</si>
  <si>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</si>
  <si>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</si>
  <si>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</si>
  <si>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</si>
  <si>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</si>
  <si>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</si>
  <si>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</si>
  <si>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</si>
  <si>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</si>
  <si>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</si>
  <si>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</si>
  <si>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</si>
  <si>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</si>
  <si>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</si>
  <si>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</si>
  <si>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</si>
  <si>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</si>
  <si>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</si>
  <si>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</si>
  <si>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</si>
  <si>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</si>
  <si>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</si>
  <si>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</si>
  <si>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</si>
  <si>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</si>
  <si>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</si>
  <si>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</si>
  <si>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</si>
  <si>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</si>
  <si>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</si>
  <si>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</si>
  <si>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</si>
  <si>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</si>
  <si>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</si>
  <si>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</si>
  <si>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</si>
  <si>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</si>
  <si>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</si>
  <si>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</si>
  <si>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</si>
  <si>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</si>
  <si>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</si>
  <si>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</si>
  <si>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</si>
  <si>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</si>
  <si>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</si>
  <si>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</si>
  <si>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</si>
  <si>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</si>
  <si>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</si>
  <si>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</si>
  <si>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</si>
  <si>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</si>
  <si>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</si>
  <si>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</si>
  <si>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</si>
  <si>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</si>
  <si>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</si>
  <si>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</si>
  <si>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</si>
  <si>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</si>
  <si>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</si>
  <si>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</si>
  <si>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</si>
  <si>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</si>
  <si>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</si>
  <si>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</si>
  <si>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</si>
  <si>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</si>
  <si>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</si>
  <si>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</si>
  <si>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</si>
  <si>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</si>
  <si>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</si>
  <si>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</si>
  <si>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</si>
  <si>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</si>
  <si>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</si>
  <si>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</si>
  <si>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</si>
  <si>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</si>
  <si>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</si>
  <si>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</si>
  <si>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</si>
  <si>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</si>
  <si>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</si>
  <si>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</si>
  <si>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</si>
  <si>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</si>
  <si>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</si>
  <si>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</si>
  <si>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</si>
  <si>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</si>
  <si>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</si>
  <si>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</si>
  <si>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</si>
  <si>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</si>
  <si>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</si>
  <si>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</si>
  <si>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</si>
  <si>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</si>
  <si>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</si>
  <si>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</si>
  <si>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</si>
  <si>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</si>
  <si>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</si>
  <si>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</si>
  <si>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</si>
  <si>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</si>
  <si>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</si>
  <si>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</si>
  <si>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</si>
  <si>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</si>
  <si>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</si>
  <si>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</si>
  <si>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</si>
  <si>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</si>
  <si>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</si>
  <si>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</si>
  <si>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</si>
  <si>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</si>
  <si>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</si>
  <si>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</si>
  <si>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</si>
  <si>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</si>
  <si>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</si>
  <si>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</si>
  <si>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</si>
  <si>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</si>
  <si>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</si>
  <si>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</si>
  <si>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</si>
  <si>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</si>
  <si>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</si>
  <si>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</si>
  <si>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</si>
  <si>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</si>
  <si>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</si>
  <si>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</si>
  <si>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</si>
  <si>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</si>
  <si>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</si>
  <si>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</si>
  <si>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</si>
  <si>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</si>
  <si>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</si>
  <si>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</si>
  <si>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</si>
  <si>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</si>
  <si>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</si>
  <si>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</si>
  <si>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</si>
  <si>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</si>
  <si>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</si>
  <si>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</si>
  <si>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</si>
  <si>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</si>
  <si>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</si>
  <si>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</si>
  <si>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</si>
  <si>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</si>
  <si>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</si>
  <si>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</si>
  <si>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</si>
  <si>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</si>
  <si>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</si>
  <si>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</si>
  <si>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</si>
  <si>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</si>
  <si>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</si>
  <si>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</si>
  <si>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</si>
  <si>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</si>
  <si>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</si>
  <si>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</si>
  <si>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</si>
  <si>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</si>
  <si>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</si>
  <si>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</si>
  <si>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</si>
  <si>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</si>
  <si>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</si>
  <si>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</si>
  <si>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</si>
  <si>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</si>
  <si>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</si>
  <si>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</si>
  <si>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</si>
  <si>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</si>
  <si>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</si>
  <si>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</si>
  <si>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</si>
  <si>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</si>
  <si>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</si>
  <si>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</si>
  <si>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</si>
  <si>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</si>
  <si>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</si>
  <si>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</si>
  <si>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</si>
  <si>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</si>
  <si>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</si>
  <si>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</si>
  <si>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</si>
  <si>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</si>
  <si>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</si>
  <si>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</si>
  <si>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</si>
  <si>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</si>
  <si>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</si>
  <si>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</si>
  <si>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</si>
  <si>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</si>
  <si>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</si>
  <si>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</si>
  <si>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</si>
  <si>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</si>
  <si>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</si>
  <si>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</si>
  <si>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</si>
  <si>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</si>
  <si>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</si>
  <si>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</si>
  <si>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</si>
  <si>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</si>
  <si>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</si>
  <si>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</si>
  <si>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</si>
  <si>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</si>
  <si>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</si>
  <si>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</si>
  <si>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</si>
  <si>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</si>
  <si>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</si>
  <si>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</si>
  <si>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</si>
  <si>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</si>
  <si>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</si>
  <si>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</si>
  <si>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</si>
  <si>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</si>
  <si>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</si>
  <si>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</si>
  <si>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</si>
  <si>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</si>
  <si>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</si>
  <si>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</si>
  <si>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</si>
  <si>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</si>
  <si>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</si>
  <si>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</si>
  <si>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</si>
  <si>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</si>
  <si>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</si>
  <si>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</si>
  <si>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</si>
  <si>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</si>
  <si>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</si>
  <si>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</si>
  <si>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</si>
  <si>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</si>
  <si>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</si>
  <si>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</si>
  <si>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</si>
  <si>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</si>
  <si>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</si>
  <si>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</si>
  <si>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</si>
  <si>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</si>
  <si>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</si>
  <si>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</si>
  <si>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</si>
  <si>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</si>
  <si>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</si>
  <si>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</si>
  <si>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</si>
  <si>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</si>
  <si>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</si>
  <si>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</si>
  <si>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</si>
  <si>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</si>
  <si>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</si>
  <si>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</si>
  <si>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</si>
  <si>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</si>
  <si>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</si>
  <si>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</si>
  <si>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</si>
  <si>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</si>
  <si>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</si>
  <si>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</si>
  <si>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</si>
  <si>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</si>
  <si>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</si>
  <si>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</si>
  <si>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</si>
  <si>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</si>
  <si>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</si>
  <si>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</si>
  <si>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</si>
  <si>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</si>
  <si>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</si>
  <si>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</si>
  <si>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</si>
  <si>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</si>
  <si>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</si>
  <si>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</si>
  <si>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</si>
  <si>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</si>
  <si>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</si>
  <si>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</si>
  <si>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</si>
  <si>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</si>
  <si>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</si>
  <si>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</si>
  <si>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</si>
  <si>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</si>
  <si>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</si>
  <si>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</si>
  <si>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</si>
  <si>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</si>
  <si>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</si>
  <si>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</si>
  <si>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</si>
  <si>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</si>
  <si>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</si>
  <si>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</si>
  <si>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</si>
  <si>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</si>
  <si>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</si>
  <si>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</si>
  <si>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</si>
  <si>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</si>
  <si>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</si>
  <si>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</si>
  <si>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</si>
  <si>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</si>
  <si>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</si>
  <si>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</si>
  <si>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</si>
  <si>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</si>
  <si>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</si>
  <si>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</si>
  <si>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</si>
  <si>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</si>
  <si>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</si>
  <si>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</si>
  <si>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</si>
  <si>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</si>
  <si>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</si>
  <si>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</si>
  <si>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</si>
  <si>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</si>
  <si>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</si>
  <si>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</si>
  <si>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</si>
  <si>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</si>
  <si>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</si>
  <si>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</si>
  <si>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</si>
  <si>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</si>
  <si>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</si>
  <si>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</si>
  <si>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</si>
  <si>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</si>
  <si>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</si>
  <si>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</si>
  <si>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</si>
  <si>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</si>
  <si>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</si>
  <si>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</si>
  <si>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</si>
  <si>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</si>
  <si>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</si>
  <si>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</si>
  <si>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</si>
  <si>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</si>
  <si>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</si>
  <si>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</si>
  <si>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</si>
  <si>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</si>
  <si>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</si>
  <si>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</si>
  <si>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</si>
  <si>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</si>
  <si>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</si>
  <si>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</si>
  <si>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</si>
  <si>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</si>
  <si>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</si>
  <si>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</si>
  <si>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</si>
  <si>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</si>
  <si>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</si>
  <si>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</si>
  <si>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</si>
  <si>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</si>
  <si>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</si>
  <si>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</si>
  <si>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</si>
  <si>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</si>
  <si>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</si>
  <si>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</si>
  <si>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</si>
  <si>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</si>
  <si>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</si>
  <si>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</si>
  <si>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</si>
  <si>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</si>
  <si>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</si>
  <si>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</si>
  <si>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</si>
  <si>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</si>
  <si>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</si>
  <si>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</si>
  <si>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</si>
  <si>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</si>
  <si>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</si>
  <si>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</si>
  <si>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</si>
  <si>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</si>
  <si>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</si>
  <si>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</si>
  <si>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</si>
  <si>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</si>
  <si>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</si>
  <si>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</si>
  <si>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</si>
  <si>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</si>
  <si>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</si>
  <si>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</si>
  <si>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</si>
  <si>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</si>
  <si>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</si>
  <si>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</si>
  <si>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</si>
  <si>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</si>
  <si>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</si>
  <si>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</si>
  <si>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</si>
  <si>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</si>
  <si>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</si>
  <si>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</si>
  <si>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</si>
  <si>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</si>
  <si>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</si>
  <si>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</si>
  <si>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</si>
  <si>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</si>
  <si>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</si>
  <si>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</si>
  <si>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</si>
  <si>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</si>
  <si>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</si>
  <si>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</si>
  <si>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</si>
  <si>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</si>
  <si>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</si>
  <si>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</si>
  <si>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</si>
  <si>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</si>
  <si>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</si>
  <si>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</si>
  <si>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</si>
  <si>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</si>
  <si>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</si>
  <si>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</si>
  <si>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</si>
  <si>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</si>
  <si>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</si>
  <si>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</si>
  <si>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</si>
  <si>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</si>
  <si>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</si>
  <si>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</si>
  <si>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</si>
  <si>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</si>
  <si>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</si>
  <si>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</si>
  <si>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</si>
  <si>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</si>
  <si>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</si>
  <si>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</si>
  <si>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</si>
  <si>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</si>
  <si>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</si>
  <si>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</si>
  <si>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</si>
  <si>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</si>
  <si>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</si>
  <si>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</si>
  <si>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</si>
  <si>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</si>
  <si>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</si>
  <si>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</si>
  <si>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</si>
  <si>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</si>
  <si>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</si>
  <si>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</si>
  <si>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</si>
  <si>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</si>
  <si>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</si>
  <si>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</si>
  <si>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</si>
  <si>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</si>
  <si>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</si>
  <si>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</si>
  <si>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</si>
  <si>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</si>
  <si>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</si>
  <si>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</si>
  <si>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</si>
  <si>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</si>
  <si>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</si>
  <si>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</si>
  <si>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</si>
  <si>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</si>
  <si>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</si>
  <si>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</si>
  <si>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</si>
  <si>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</si>
  <si>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</si>
  <si>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</si>
  <si>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</si>
  <si>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</si>
  <si>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</si>
  <si>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</si>
  <si>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</si>
  <si>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</si>
  <si>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</si>
  <si>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</si>
  <si>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</si>
  <si>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</si>
  <si>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</si>
  <si>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</si>
  <si>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</si>
  <si>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</si>
  <si>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</si>
  <si>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</si>
  <si>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</si>
  <si>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</si>
  <si>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</si>
  <si>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</si>
  <si>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</si>
  <si>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</si>
  <si>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</si>
  <si>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</si>
  <si>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</si>
  <si>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</si>
  <si>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</si>
  <si>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</si>
  <si>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</si>
  <si>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</si>
  <si>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</si>
  <si>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</si>
  <si>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</si>
  <si>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</si>
  <si>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</si>
  <si>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</si>
  <si>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</si>
  <si>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</si>
  <si>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</si>
  <si>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</si>
  <si>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</si>
  <si>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</si>
  <si>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</si>
  <si>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</si>
  <si>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</si>
  <si>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</si>
  <si>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</si>
  <si>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</si>
  <si>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</si>
  <si>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</si>
  <si>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</si>
  <si>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</si>
  <si>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</si>
  <si>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</si>
  <si>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</si>
  <si>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</si>
  <si>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</si>
  <si>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</si>
  <si>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</si>
  <si>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</si>
  <si>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</si>
  <si>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</si>
  <si>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</si>
  <si>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</si>
  <si>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</si>
  <si>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</si>
  <si>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</si>
  <si>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</si>
  <si>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</si>
  <si>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</si>
  <si>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</si>
  <si>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</si>
  <si>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</si>
  <si>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</si>
  <si>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</si>
  <si>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</si>
  <si>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</si>
  <si>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</si>
  <si>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</si>
  <si>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</si>
  <si>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</si>
  <si>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</si>
  <si>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</si>
  <si>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</si>
  <si>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</si>
  <si>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</si>
  <si>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</si>
  <si>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</si>
  <si>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</si>
  <si>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</si>
  <si>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</si>
  <si>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</si>
  <si>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</si>
  <si>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</si>
  <si>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</si>
  <si>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</si>
  <si>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</si>
  <si>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</si>
  <si>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</si>
  <si>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</si>
  <si>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</si>
  <si>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</si>
  <si>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</si>
  <si>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</si>
  <si>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</si>
  <si>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</si>
  <si>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</si>
  <si>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</si>
  <si>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</si>
  <si>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</si>
  <si>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</si>
  <si>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</si>
  <si>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</si>
  <si>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</si>
  <si>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</si>
  <si>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</si>
  <si>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</si>
  <si>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</si>
  <si>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</si>
  <si>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</si>
  <si>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</si>
  <si>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</si>
  <si>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</si>
  <si>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</si>
  <si>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</si>
  <si>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</si>
  <si>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</si>
  <si>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</si>
  <si>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</si>
  <si>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</si>
  <si>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</si>
  <si>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</si>
  <si>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</si>
  <si>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</si>
  <si>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</si>
  <si>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</si>
  <si>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</si>
  <si>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</si>
  <si>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</si>
  <si>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</si>
  <si>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</si>
  <si>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</si>
  <si>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</si>
  <si>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</si>
  <si>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</si>
  <si>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</si>
  <si>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</si>
  <si>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</si>
  <si>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</si>
  <si>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</si>
  <si>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</si>
  <si>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</si>
  <si>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</si>
  <si>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</si>
  <si>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</si>
  <si>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</si>
  <si>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</si>
  <si>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</si>
  <si>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</si>
  <si>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</si>
  <si>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</si>
  <si>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</si>
  <si>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</si>
  <si>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</si>
  <si>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</si>
  <si>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</si>
  <si>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</si>
  <si>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</si>
  <si>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</si>
  <si>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</si>
  <si>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</si>
  <si>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</si>
  <si>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</si>
  <si>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</si>
  <si>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</si>
  <si>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</si>
  <si>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</si>
  <si>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</si>
  <si>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</si>
  <si>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</si>
  <si>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</si>
  <si>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</si>
  <si>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</si>
  <si>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</si>
  <si>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</si>
  <si>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</si>
  <si>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</si>
  <si>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</si>
  <si>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</si>
  <si>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</si>
  <si>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</si>
  <si>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</si>
  <si>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</si>
  <si>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</si>
  <si>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</si>
  <si>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</si>
  <si>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</si>
  <si>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</si>
  <si>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</si>
  <si>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</si>
  <si>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</si>
  <si>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</si>
  <si>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</si>
  <si>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</si>
  <si>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</si>
  <si>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</si>
  <si>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</si>
  <si>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</si>
  <si>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</si>
  <si>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</si>
  <si>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</si>
  <si>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</si>
  <si>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</si>
  <si>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</si>
  <si>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</si>
  <si>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</si>
  <si>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</si>
  <si>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</si>
  <si>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</si>
  <si>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</si>
  <si>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</si>
  <si>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</si>
  <si>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</si>
  <si>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</si>
  <si>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</si>
  <si>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</si>
  <si>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</si>
  <si>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</si>
  <si>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</si>
  <si>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</si>
  <si>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</si>
  <si>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</si>
  <si>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</si>
  <si>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</si>
  <si>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</si>
  <si>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</si>
  <si>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</si>
  <si>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</si>
  <si>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</si>
  <si>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</si>
  <si>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</si>
  <si>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</si>
  <si>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</si>
  <si>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</si>
  <si>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</si>
  <si>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</si>
  <si>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</si>
  <si>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</si>
  <si>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</si>
  <si>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</si>
  <si>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</si>
  <si>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</si>
  <si>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</si>
  <si>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</si>
  <si>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</si>
  <si>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</si>
  <si>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</si>
  <si>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</si>
  <si>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</si>
  <si>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</si>
  <si>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</si>
  <si>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</si>
  <si>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</si>
  <si>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</si>
  <si>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</si>
  <si>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</si>
  <si>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</si>
  <si>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</si>
  <si>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</si>
  <si>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</si>
  <si>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</si>
  <si>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</si>
  <si>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</si>
  <si>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</si>
  <si>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</si>
  <si>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</si>
  <si>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</si>
  <si>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</si>
  <si>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</si>
  <si>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</si>
  <si>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</si>
  <si>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</si>
  <si>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</si>
  <si>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</si>
  <si>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</si>
  <si>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</si>
  <si>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</si>
  <si>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</si>
  <si>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</si>
  <si>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</si>
  <si>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</si>
  <si>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</si>
  <si>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</si>
  <si>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</si>
  <si>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</si>
  <si>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</si>
  <si>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</si>
  <si>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</si>
  <si>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</si>
  <si>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</si>
  <si>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</si>
  <si>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</si>
  <si>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</si>
  <si>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</si>
  <si>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</si>
  <si>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</si>
  <si>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</si>
  <si>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</si>
  <si>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</si>
  <si>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</si>
  <si>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</si>
  <si>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</si>
  <si>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</si>
  <si>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</si>
  <si>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</si>
  <si>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</si>
  <si>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</si>
  <si>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</si>
  <si>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</si>
  <si>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</si>
  <si>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</si>
  <si>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</si>
  <si>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</si>
  <si>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</si>
  <si>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</si>
  <si>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</si>
  <si>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</si>
  <si>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</si>
  <si>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</si>
  <si>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</si>
  <si>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</si>
  <si>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</si>
  <si>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</si>
  <si>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</si>
  <si>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</si>
  <si>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</si>
  <si>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</si>
  <si>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</si>
  <si>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</si>
  <si>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</si>
  <si>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</si>
  <si>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</si>
  <si>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</si>
  <si>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</si>
  <si>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</si>
  <si>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</si>
  <si>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</si>
  <si>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</si>
  <si>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</si>
  <si>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</si>
  <si>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</si>
  <si>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</si>
  <si>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</si>
  <si>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</si>
  <si>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</si>
  <si>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</si>
  <si>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</si>
  <si>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</si>
  <si>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</si>
  <si>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</si>
  <si>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</si>
  <si>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</si>
  <si>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</si>
  <si>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</si>
  <si>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</si>
  <si>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</si>
  <si>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</si>
  <si>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</si>
  <si>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</si>
  <si>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</si>
  <si>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</si>
  <si>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</si>
  <si>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</si>
  <si>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</si>
  <si>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</si>
  <si>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</si>
  <si>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</si>
  <si>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</si>
  <si>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</si>
  <si>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</si>
  <si>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</si>
  <si>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</si>
  <si>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</si>
  <si>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</si>
  <si>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</si>
  <si>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</si>
  <si>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</si>
  <si>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</si>
  <si>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</si>
  <si>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</si>
  <si>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</si>
  <si>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</si>
  <si>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</si>
  <si>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</si>
  <si>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</si>
  <si>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</si>
  <si>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</si>
  <si>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</si>
  <si>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</si>
  <si>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</si>
  <si>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</si>
  <si>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</si>
  <si>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</si>
  <si>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</si>
  <si>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</si>
  <si>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</si>
  <si>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</si>
  <si>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</si>
  <si>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</si>
  <si>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</si>
  <si>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</si>
  <si>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</si>
  <si>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</si>
  <si>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</si>
  <si>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</si>
  <si>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</si>
  <si>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</si>
  <si>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</si>
  <si>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</si>
  <si>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</si>
  <si>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</si>
  <si>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</si>
  <si>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</si>
  <si>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</si>
  <si>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</si>
  <si>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</si>
  <si>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</si>
  <si>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</si>
  <si>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</si>
  <si>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</si>
  <si>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</si>
  <si>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</si>
  <si>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</si>
  <si>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</si>
  <si>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</si>
  <si>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</si>
  <si>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</si>
  <si>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</si>
  <si>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</si>
  <si>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</si>
  <si>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</si>
  <si>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</si>
  <si>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</si>
  <si>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</si>
  <si>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</si>
  <si>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</si>
  <si>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</si>
  <si>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</si>
  <si>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</si>
  <si>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</si>
  <si>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</si>
  <si>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</si>
  <si>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</si>
  <si>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</si>
  <si>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</si>
  <si>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</si>
  <si>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</si>
  <si>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</si>
  <si>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</si>
  <si>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</si>
  <si>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</si>
  <si>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</si>
  <si>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</si>
  <si>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</si>
  <si>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</si>
  <si>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</si>
  <si>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</si>
  <si>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</si>
  <si>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</si>
  <si>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</si>
  <si>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</si>
  <si>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</si>
  <si>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</si>
  <si>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</si>
  <si>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</si>
  <si>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</si>
  <si>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</si>
  <si>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</si>
  <si>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</si>
  <si>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</si>
  <si>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</si>
  <si>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</si>
  <si>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</si>
  <si>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</si>
  <si>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</si>
  <si>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</si>
  <si>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</si>
  <si>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</si>
  <si>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</si>
  <si>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</si>
  <si>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</si>
  <si>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</si>
  <si>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</si>
  <si>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</si>
  <si>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</si>
  <si>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</si>
  <si>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</si>
  <si>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</si>
  <si>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</si>
  <si>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</si>
  <si>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</si>
  <si>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</si>
  <si>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</si>
  <si>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</si>
  <si>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</si>
  <si>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</si>
  <si>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</si>
  <si>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</si>
  <si>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</si>
  <si>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</si>
  <si>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</si>
  <si>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</si>
  <si>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</si>
  <si>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</si>
  <si>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</si>
  <si>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</si>
  <si>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</si>
  <si>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</si>
  <si>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</si>
  <si>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</si>
  <si>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</si>
  <si>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</si>
  <si>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</si>
  <si>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</si>
  <si>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</si>
  <si>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</si>
  <si>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</si>
  <si>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</si>
  <si>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</si>
  <si>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</si>
  <si>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</si>
  <si>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</si>
  <si>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</si>
  <si>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</si>
  <si>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</si>
  <si>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</si>
  <si>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</si>
  <si>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</si>
  <si>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</si>
  <si>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</si>
  <si>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</si>
  <si>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</si>
  <si>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</si>
  <si>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</si>
  <si>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</si>
  <si>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</si>
  <si>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</si>
  <si>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</si>
  <si>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</si>
  <si>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</si>
  <si>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</si>
  <si>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</si>
  <si>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</si>
  <si>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</si>
  <si>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</si>
  <si>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</si>
  <si>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</si>
  <si>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</si>
  <si>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</si>
  <si>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</si>
  <si>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</si>
  <si>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</si>
  <si>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</si>
  <si>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</si>
  <si>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</si>
  <si>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</si>
  <si>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</si>
  <si>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</si>
  <si>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</si>
  <si>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</si>
  <si>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 xml:space="preserve">PCM-20251118-00000717
</t>
  </si>
  <si>
    <t xml:space="preserve">2025-11-18 10:25:55
</t>
  </si>
  <si>
    <t>3 H</t>
  </si>
  <si>
    <t>PCM-20251118-00000750</t>
  </si>
  <si>
    <t>ETA 120 mins</t>
  </si>
  <si>
    <t xml:space="preserve"> PCM-20250215-00000830 </t>
  </si>
  <si>
    <t>LTE site still down and  site located in aramco area access issue need special permission</t>
  </si>
  <si>
    <t>PCM-20251118-00000657</t>
  </si>
  <si>
    <t>LTE sector flapping, modules issue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</si>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</sst>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8" totalsRowShown="0" headerRowDxfId="48" dataDxfId="47" headerRowBorderDxfId="45" tableBorderDxfId="46" totalsRowBorderDxfId="44">
  <autoFilter ref="A1:L5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316.54396678241028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6.7010763894359116E-2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8.770520833786577E-2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45979.492392708336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45979.492392708336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45979.492392708336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45979.492392708336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45979.492392708336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45979.492392708336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45979.492392708336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45979.492392708336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45979.492392708336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45979.492392708336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45979.492392708336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45979.492392708336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45979.492392708336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45979.492392708336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45979.492392708336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45979.492392708336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45979.492392708336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45979.492392708336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45979.492392708336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45979.492392708336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45979.492392708336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45979.492392708336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45979.492392708336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45979.492392708336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45979.492392708336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45979.492392708336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45979.492392708336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45979.492392708336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45979.492392708336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45979.492392708336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45979.492392708336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45979.492392708336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45979.492392708336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45979.492392708336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45979.492392708336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45979.492392708336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45979.492392708336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45979.492392708336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45979.492392708336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45979.492392708336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45979.492392708336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45979.492392708336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45979.492392708336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45979.492392708336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45979.492392708336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45979.492392708336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45979.492392708336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45979.492392708336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45979.492392708336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45979.492392708336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45979.492392708336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45979.492392708336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45979.492392708336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45979.492392708336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45979.492392708336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45979.492392708336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45979.492392708336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45979.492392708336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45979.492392708336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45979.492392708336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45979.492392708336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45979.492392708336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45979.492392708336</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D5E21AEE-34DF-4228-905B-F94E3794B986}"/>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K12" sqref="K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154.49255474537495</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39108</v>
      </c>
      <c r="B4" s="18" t="str">
        <f>IFERROR(VLOOKUP(D4,DB!A:K,11,0),"")</f>
        <v>R2</v>
      </c>
      <c r="C4" s="18">
        <v>1</v>
      </c>
      <c r="D4" s="18" t="s">
        <v>39109</v>
      </c>
      <c r="E4" s="102" t="s">
        <v>39024</v>
      </c>
      <c r="F4" s="103">
        <v>45979.404050925928</v>
      </c>
      <c r="G4" s="104">
        <f ca="1">IFERROR(NOW()-F4,"-")</f>
        <v>8.8341782407951541E-2</v>
      </c>
      <c r="H4" s="141">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39111</v>
      </c>
      <c r="B5" s="140" t="str">
        <f>IFERROR(VLOOKUP(D5,DB!A:K,11,0),"")</f>
        <v>R2</v>
      </c>
      <c r="C5" s="18">
        <v>1</v>
      </c>
      <c r="D5" s="18" t="s">
        <v>22284</v>
      </c>
      <c r="E5" s="102" t="s">
        <v>39021</v>
      </c>
      <c r="F5" s="103">
        <v>45979.448900462965</v>
      </c>
      <c r="G5" s="104">
        <f ca="1">IFERROR(NOW()-F5,"-")</f>
        <v>4.3492245371453464E-2</v>
      </c>
      <c r="H5" s="141" t="s">
        <v>39112</v>
      </c>
      <c r="I5" s="140" t="str">
        <f>IFERROR(VLOOKUP(D5,DB!A:F,6,0),"")</f>
        <v>SCECO</v>
      </c>
      <c r="J5" s="140" t="str">
        <f>IFERROR(VLOOKUP(D5,DB!A:G,7,0),"")</f>
        <v>Vandalized</v>
      </c>
      <c r="K5" s="19" t="s">
        <v>39113</v>
      </c>
      <c r="L5" s="140"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45979.492392708336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45979.492392708336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45979.492392708336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45979.492392708336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45979.492392708336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45979.492392708336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45979.492392708336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45979.492392708336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45979.492392708336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45979.492392708336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45979.492392708336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45979.492392708336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45979.492392708336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45979.492392708336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45979.492392708336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45979.492392708336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45979.492392708336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45979.492392708336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45979.492392708336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45979.492392708336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45979.492392708336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45979.492392708336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45979.492392708336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45979.492392708336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45979.492392708336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45979.492392708336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45979.492392708336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45979.492392708336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45979.492392708336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45979.492392708336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45979.492392708336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45979.492392708336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45979.492392708336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45979.492392708336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45979.492392708336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45979.492392708336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45979.492392708336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45979.492392708336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45979.492392708336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45979.492392708336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45979.492392708336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45979.492392708336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45979.492392708336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45979.492392708336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45979.492392708336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45979.492392708336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45979.492392708336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45979.492392708336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45979.492392708336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45979.492392708336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45979.492392708336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45979.492392708336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45979.492392708336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45979.492392708336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45979.492392708336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45979.492392708336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45979.492392708336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45979.492392708336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45979.492392708336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45979.492392708336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45979.492392708336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45979.492392708336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45979.492392708336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45979.492392708336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45979.492392708336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45979.492392708336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45979.492392708336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45979.492392708336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45979.492392708336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45979.492392708336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45979.492392708336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45979.492392708336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45979.492392708336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45979.492392708336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45979.492392708336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45979.492392708336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45979.492392708336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45979.492392708336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45979.492392708336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45979.492392708336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45979.492392708336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45979.492392708336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45979.492392708336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45979.492392708336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45979.492392708336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45979.492392708336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45979.492392708336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45979.492392708336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45979.492392708336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45979.492392708336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45979.492392708336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45979.492392708336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45979.492392708336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45979.492392708336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45979.492392708336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45979.492392708336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45979.492392708336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45979.492392708336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45979.492392708336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45979.492392708336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45979.492392708336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45979.492392708336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45979.492392708336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45979.492392708336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45979.492392708336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45979.492392708336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45979.492392708336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45979.492392708336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45979.492392708336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45979.492392708336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45979.492392708336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45979.492392708336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45979.492392708336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45979.492392708336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45979.492392708336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45979.492392708336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45979.492392708336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45979.492392708336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45979.492392708336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45979.492392708336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45979.492392708336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45979.492392708336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45979.492392708336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45979.492392708336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45979.492392708336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45979.492392708336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45979.492392708336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45979.492392708336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45979.492392708336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45979.492392708336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45979.492392708336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45979.492392708336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45979.492392708336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45979.492392708336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45979.492392708336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45979.492392708336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45979.492392708336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45979.492392708336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45979.492392708336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45979.492392708336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45979.492392708336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45979.492392708336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45979.492392708336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45979.492392708336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45979.492392708336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45979.492392708336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45979.492392708336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45979.492392708336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45979.492392708336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45979.492392708336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45979.492392708336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45979.492392708336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45979.492392708336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45979.492392708336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45979.492392708336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45979.492392708336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45979.492392708336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45979.492392708336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45979.492392708336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45979.492392708336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45979.492392708336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45979.492392708336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45979.492392708336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45979.492392708336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45979.492392708336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45979.492392708336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45979.492392708336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45979.492392708336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45979.492392708336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45979.492392708336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45979.492392708336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45979.492392708336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45979.492392708336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45979.492392708336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45979.492392708336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45979.492392708336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45979.492392708336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45979.492392708336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45979.492392708336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45979.492392708336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45979.492392708336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45979.492392708336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45979.492392708336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45979.492392708336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45979.492392708336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45979.492392708336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45979.492392708336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45979.492392708336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45979.492392708336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45979.492392708336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45979.492392708336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45979.492392708336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45979.492392708336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45979.492392708336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45979.492392708336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45979.492392708336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39114</v>
      </c>
      <c r="B2" s="61" t="str">
        <f>IFERROR(VLOOKUP(D2,DB!A:K,11,0),"")</f>
        <v>R3</v>
      </c>
      <c r="C2" s="18"/>
      <c r="D2" s="143" t="s">
        <v>25415</v>
      </c>
      <c r="E2" s="18"/>
      <c r="F2" s="20"/>
      <c r="G2" s="21">
        <f t="shared" ref="G2:G6" ca="1" si="0">IFERROR(NOW()-F2,"-")</f>
        <v>45979.492392708336</v>
      </c>
      <c r="H2" s="22">
        <v>45979.457557870373</v>
      </c>
      <c r="I2" s="19" t="str">
        <f>IFERROR(VLOOKUP(D2,DB!A:F,6,0),"")</f>
        <v>SCECO</v>
      </c>
      <c r="J2" s="18" t="str">
        <f>IFERROR(VLOOKUP(D2,DB!A:G,7,0),"")</f>
        <v>Dead</v>
      </c>
      <c r="K2" s="45" t="s">
        <v>39115</v>
      </c>
      <c r="L2" s="23" t="str">
        <f>IFERROR(VLOOKUP(D2,DB!A:I,9,0),"")</f>
        <v>Latis</v>
      </c>
    </row>
    <row r="3" spans="1:13" ht="15" customHeight="1">
      <c r="A3" s="19"/>
      <c r="B3" s="61" t="str">
        <f>IFERROR(VLOOKUP(D3,DB!A:K,11,0),"")</f>
        <v/>
      </c>
      <c r="C3" s="18"/>
      <c r="D3" s="61"/>
      <c r="E3" s="18"/>
      <c r="F3" s="20"/>
      <c r="G3" s="21">
        <f t="shared" ca="1" si="0"/>
        <v>45979.492392708336</v>
      </c>
      <c r="H3" s="22"/>
      <c r="I3" s="19" t="str">
        <f>IFERROR(VLOOKUP(D3,DB!A:F,6,0),"")</f>
        <v/>
      </c>
      <c r="J3" s="18" t="str">
        <f>IFERROR(VLOOKUP(D3,DB!A:G,7,0),"")</f>
        <v/>
      </c>
      <c r="K3" s="45"/>
      <c r="L3" s="23" t="str">
        <f>IFERROR(VLOOKUP(D3,DB!A:I,9,0),"")</f>
        <v/>
      </c>
    </row>
    <row r="4" spans="1:13" ht="15" customHeight="1">
      <c r="A4" s="19"/>
      <c r="B4" s="61" t="str">
        <f>IFERROR(VLOOKUP(D4,DB!A:K,11,0),"")</f>
        <v/>
      </c>
      <c r="C4" s="18"/>
      <c r="D4" s="61"/>
      <c r="E4" s="61"/>
      <c r="F4" s="20"/>
      <c r="G4" s="21">
        <f t="shared" ca="1" si="0"/>
        <v>45979.492392708336</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45979.492392708336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45979.492392708336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ref="G7:G70" ca="1" si="1">IFERROR(NOW()-F7,"-")</f>
        <v>45979.492392708336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45979.492392708336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45979.492392708336</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45979.492392708336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45979.492392708336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45979.492392708336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45979.492392708336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45979.492392708336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45979.492392708336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45979.492392708336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45979.492392708336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45979.492392708336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45979.492392708336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45979.492392708336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45979.492392708336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45979.492392708336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45979.492392708336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45979.492392708336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45979.492392708336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45979.492392708336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45979.492392708336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45979.492392708336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45979.492392708336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45979.492392708336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45979.492392708336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45979.492392708336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45979.492392708336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45979.492392708336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45979.492392708336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45979.492392708336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45979.492392708336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45979.492392708336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45979.492392708336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45979.492392708336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45979.492392708336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45979.492392708336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45979.492392708336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45979.492392708336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45979.492392708336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45979.492392708336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45979.492392708336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45979.492392708336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45979.492392708336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45979.492392708336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45979.492392708336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45979.492392708336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45979.492392708336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45979.492392708336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45979.492392708336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45979.492392708336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45979.492392708336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45979.492392708336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45979.492392708336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45979.492392708336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45979.492392708336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45979.492392708336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45979.492392708336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45979.492392708336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45979.492392708336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45979.492392708336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45979.492392708336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45979.492392708336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45979.492392708336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45979.492392708336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45979.492392708336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45979.492392708336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45979.492392708336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45979.492392708336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45979.492392708336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45979.492392708336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45979.492392708336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45979.492392708336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45979.492392708336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45979.492392708336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45979.492392708336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45979.492392708336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45979.492392708336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45979.492392708336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45979.492392708336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45979.492392708336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45979.492392708336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45979.492392708336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45979.492392708336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45979.492392708336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45979.492392708336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45979.492392708336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45979.492392708336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45979.492392708336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45979.492392708336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45979.492392708336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45979.492392708336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45979.492392708336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45979.492392708336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45979.492392708336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45979.492392708336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45979.492392708336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45979.492392708336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45979.492392708336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45979.492392708336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45979.492392708336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45979.492392708336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45979.492392708336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45979.492392708336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45979.492392708336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45979.492392708336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45979.492392708336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45979.492392708336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45979.492392708336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45979.492392708336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45979.492392708336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45979.492392708336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45979.492392708336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45979.492392708336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45979.492392708336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45979.492392708336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45979.492392708336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45979.492392708336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45979.492392708336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45979.492392708336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45979.492392708336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45979.492392708336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45979.492392708336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45979.492392708336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45979.492392708336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45979.492392708336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45979.492392708336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45979.492392708336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45979.492392708336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45979.492392708336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45979.492392708336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45979.492392708336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45979.492392708336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45979.492392708336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45979.492392708336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45979.492392708336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45979.492392708336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45979.492392708336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45979.492392708336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45979.492392708336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45979.492392708336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45979.492392708336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45979.492392708336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45979.492392708336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45979.492392708336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45979.492392708336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45979.492392708336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45979.492392708336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45979.492392708336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45979.492392708336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45979.492392708336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45979.492392708336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45979.492392708336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45979.492392708336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45979.492392708336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45979.492392708336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45979.492392708336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45979.492392708336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45979.492392708336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45979.492392708336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45979.492392708336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45979.492392708336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45979.492392708336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45979.492392708336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45979.492392708336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45979.492392708336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45979.492392708336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45979.492392708336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45979.492392708336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45979.492392708336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45979.492392708336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45979.492392708336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45979.492392708336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45979.492392708336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45979.492392708336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45979.492392708336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45979.492392708336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45979.492392708336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45979.492392708336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45979.492392708336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45979.492392708336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45979.492392708336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45979.492392708336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45979.492392708336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45979.492392708336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45979.492392708336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45979.492392708336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45979.492392708336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45979.492392708336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45979.492392708336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45979.492392708336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45979.492392708336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45979.492392708336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45979.492392708336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45979.492392708336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45979.492392708336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45979.492392708336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45979.492392708336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45979.492392708336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45979.492392708336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45979.492392708336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45979.492392708336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45979.492392708336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45979.492392708336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45979.492392708336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45979.492392708336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45979.492392708336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45979.492392708336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45979.492392708336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45979.492392708336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45979.492392708336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45979.492392708336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45979.492392708336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45979.492392708336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45979.492392708336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45979.492392708336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45979.492392708336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45979.492392708336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45979.492392708336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45979.492392708336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45979.492392708336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45979.492392708336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45979.492392708336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45979.492392708336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45979.492392708336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45979.492392708336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45979.492392708336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45979.492392708336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45979.492392708336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45979.492392708336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45979.492392708336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45979.492392708336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45979.492392708336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45979.492392708336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45979.492392708336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45979.492392708336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45979.492392708336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45979.492392708336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45979.492392708336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45979.492392708336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45979.492392708336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45979.492392708336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45979.492392708336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45979.492392708336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45979.492392708336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45979.492392708336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45979.492392708336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45979.492392708336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45979.492392708336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45979.492392708336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45979.492392708336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45979.492392708336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45979.492392708336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45979.492392708336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45979.492392708336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45979.492392708336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45979.492392708336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45979.492392708336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45979.492392708336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45979.492392708336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45979.492392708336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45979.492392708336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45979.492392708336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45979.492392708336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45979.492392708336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45979.492392708336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45979.492392708336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45979.492392708336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45979.492392708336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45979.492392708336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45979.492392708336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45979.492392708336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45979.492392708336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45979.492392708336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45979.492392708336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45979.492392708336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45979.492392708336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45979.492392708336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45979.492392708336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45979.492392708336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45979.492392708336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45979.492392708336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45979.492392708336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45979.492392708336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45979.492392708336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45979.492392708336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45979.492392708336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45979.492392708336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45979.492392708336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45979.492392708336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45979.492392708336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45979.492392708336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45979.492392708336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45979.492392708336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45979.492392708336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45979.492392708336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45979.492392708336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45979.492392708336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45979.492392708336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45979.492392708336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45979.492392708336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45979.492392708336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45979.492392708336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45979.492392708336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45979.492392708336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45979.492392708336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45979.492392708336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45979.492392708336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45979.492392708336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45979.492392708336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45979.492392708336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45979.492392708336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45979.492392708336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45979.492392708336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45979.492392708336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45979.492392708336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45979.492392708336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45979.492392708336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45979.492392708336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45979.492392708336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45979.492392708336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45979.492392708336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45979.492392708336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45979.492392708336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45979.492392708336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45979.492392708336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45979.492392708336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45979.492392708336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45979.492392708336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45979.492392708336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45979.492392708336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45979.492392708336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45979.492392708336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45979.492392708336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45979.492392708336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45979.492392708336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45979.492392708336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45979.492392708336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45979.492392708336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45979.492392708336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45979.492392708336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45979.492392708336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45979.492392708336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45979.492392708336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45979.492392708336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45979.492392708336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45979.492392708336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45979.492392708336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45979.492392708336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45979.492392708336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45979.492392708336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45979.492392708336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45979.492392708336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45979.492392708336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45979.492392708336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45979.492392708336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45979.492392708336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45979.492392708336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45979.492392708336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45979.492392708336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45979.492392708336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45979.492392708336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45979.492392708336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45979.492392708336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45979.492392708336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45979.492392708336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45979.492392708336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45979.492392708336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45979.492392708336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45979.492392708336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45979.492392708336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45979.492392708336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45979.492392708336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45979.492392708336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45979.492392708336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45979.492392708336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45979.492392708336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45979.492392708336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45979.492392708336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45979.492392708336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45979.492392708336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45979.492392708336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45979.492392708336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45979.492392708336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45979.492392708336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45979.492392708336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45979.492392708336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45979.492392708336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45979.492392708336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45979.492392708336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45979.492392708336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45979.492392708336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45979.492392708336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45979.492392708336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45979.492392708336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45979.492392708336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45979.492392708336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45979.492392708336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45979.492392708336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45979.492392708336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45979.492392708336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45979.492392708336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45979.492392708336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45979.492392708336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45979.492392708336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45979.492392708336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45979.492392708336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45979.492392708336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45979.492392708336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45979.492392708336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45979.492392708336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45979.492392708336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45979.492392708336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45979.492392708336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45979.492392708336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45979.492392708336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45979.492392708336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45979.492392708336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45979.492392708336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45979.492392708336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45979.492392708336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45979.492392708336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45979.492392708336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45979.492392708336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45979.492392708336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45979.492392708336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45979.492392708336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45979.492392708336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45979.492392708336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45979.492392708336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45979.492392708336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45979.492392708336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45979.492392708336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45979.492392708336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45979.492392708336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45979.492392708336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45979.492392708336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45979.492392708336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45979.492392708336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45979.492392708336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45979.492392708336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45979.492392708336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45979.492392708336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45979.492392708336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45979.492392708336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45979.492392708336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45979.492392708336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45979.492392708336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45979.492392708336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45979.492392708336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45979.492392708336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45979.492392708336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45979.492392708336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45979.492392708336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45979.492392708336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45979.492392708336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45979.492392708336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45979.492392708336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45979.492392708336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45979.492392708336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45979.492392708336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45979.492392708336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45979.492392708336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45979.492392708336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45979.492392708336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45979.492392708336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45979.492392708336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45979.492392708336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45979.492392708336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45979.492392708336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45979.492392708336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45979.492392708336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45979.492392708336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45979.492392708336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45979.492392708336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45979.492392708336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45979.492392708336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45979.492392708336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45979.492392708336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45979.492392708336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45979.492392708336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45979.492392708336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45979.492392708336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45979.492392708336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45979.492392708336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45979.492392708336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45979.492392708336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45979.492392708336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45979.492392708336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45979.492392708336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45979.492392708336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45979.492392708336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45979.492392708336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45979.492392708336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45979.492392708336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45979.492392708336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45979.492392708336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45979.492392708336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45979.492392708336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45979.492392708336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45979.492392708336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45979.492392708336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45979.492392708336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45979.492392708336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45979.492392708336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45979.492392708336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45979.492392708336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45979.492392708336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45979.492392708336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45979.492392708336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45979.492392708336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45979.492392708336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45979.492392708336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45979.492392708336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45979.492392708336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45979.492392708336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45979.492392708336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45979.492392708336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45979.492392708336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45979.492392708336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45979.492392708336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45979.492392708336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45979.492392708336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45979.492392708336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45979.492392708336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45979.492392708336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45979.492392708336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45979.492392708336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45979.492392708336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45979.492392708336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45979.492392708336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45979.492392708336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45979.492392708336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45979.492392708336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45979.492392708336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45979.492392708336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45979.492392708336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45979.492392708336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45979.492392708336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45979.492392708336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45979.492392708336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45979.492392708336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45979.492392708336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45979.492392708336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45979.492392708336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45979.492392708336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45979.492392708336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45979.492392708336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45979.492392708336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45979.492392708336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45979.492392708336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45979.492392708336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45979.492392708336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45979.492392708336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45979.492392708336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45979.492392708336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45979.492392708336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45979.492392708336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45979.492392708336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45979.492392708336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45979.492392708336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45979.492392708336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45979.492392708336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45979.492392708336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45979.492392708336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45979.492392708336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45979.492392708336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45979.492392708336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45979.492392708336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45979.492392708336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45979.492392708336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45979.492392708336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45979.492392708336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45979.492392708336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45979.492392708336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45979.492392708336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45979.492392708336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45979.492392708336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45979.492392708336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45979.492392708336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45979.492392708336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45979.492392708336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45979.492392708336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45979.492392708336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45979.492392708336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45979.492392708336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45979.492392708336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45979.492392708336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45979.492392708336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45979.492392708336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45979.492392708336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45979.492392708336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45979.492392708336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45979.492392708336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45979.492392708336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45979.492392708336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45979.492392708336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45979.492392708336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45979.492392708336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45979.492392708336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45979.492392708336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45979.492392708336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45979.492392708336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45979.492392708336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45979.492392708336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45979.492392708336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45979.492392708336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45979.492392708336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45979.492392708336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45979.492392708336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45979.492392708336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45979.492392708336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45979.492392708336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45979.492392708336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45979.492392708336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45979.492392708336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45979.492392708336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45979.492392708336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45979.492392708336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45979.492392708336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45979.492392708336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45979.492392708336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45979.492392708336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45979.492392708336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45979.492392708336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45979.492392708336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45979.492392708336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45979.492392708336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45979.492392708336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45979.492392708336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45979.492392708336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45979.492392708336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45979.492392708336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45979.492392708336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45979.492392708336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45979.492392708336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45979.492392708336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45979.492392708336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45979.492392708336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45979.492392708336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45979.492392708336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45979.492392708336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45979.492392708336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45979.492392708336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45979.492392708336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45979.492392708336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45979.492392708336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45979.492392708336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45979.492392708336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45979.492392708336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45979.492392708336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45979.492392708336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45979.492392708336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45979.492392708336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45979.492392708336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45979.492392708336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45979.492392708336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45979.492392708336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45979.492392708336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45979.492392708336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45979.492392708336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45979.492392708336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45979.492392708336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45979.492392708336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45979.492392708336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45979.492392708336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45979.492392708336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45979.492392708336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45979.492392708336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45979.492392708336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45979.492392708336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45979.492392708336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45979.492392708336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45979.492392708336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45979.492392708336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45979.492392708336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45979.492392708336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45979.492392708336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45979.492392708336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45979.492392708336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45979.492392708336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45979.492392708336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45979.492392708336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45979.492392708336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45979.492392708336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45979.492392708336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45979.492392708336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45979.492392708336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45979.492392708336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45979.492392708336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45979.492392708336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45979.492392708336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45979.492392708336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45979.492392708336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45979.492392708336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45979.492392708336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45979.492392708336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45979.492392708336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45979.492392708336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45979.492392708336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45979.492392708336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45979.492392708336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45979.492392708336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45979.492392708336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45979.492392708336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45979.492392708336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45979.492392708336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45979.492392708336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45979.492392708336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45979.492392708336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45979.492392708336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45979.492392708336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45979.492392708336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45979.492392708336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45979.492392708336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45979.492392708336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45979.492392708336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45979.492392708336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45979.492392708336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45979.492392708336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45979.492392708336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45979.492392708336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45979.492392708336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45979.492392708336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45979.492392708336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45979.492392708336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45979.492392708336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45979.492392708336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45979.492392708336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45979.492392708336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45979.492392708336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45979.492392708336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45979.492392708336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45979.492392708336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45979.492392708336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45979.492392708336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45979.492392708336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45979.492392708336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45979.492392708336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45979.492392708336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45979.492392708336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45979.492392708336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45979.492392708336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45979.492392708336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45979.492392708336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45979.492392708336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45979.492392708336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45979.492392708336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45979.492392708336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45979.492392708336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45979.492392708336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45979.492392708336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45979.492392708336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45979.492392708336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45979.492392708336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45979.492392708336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45979.492392708336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45979.492392708336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45979.492392708336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45979.492392708336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45979.492392708336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45979.492392708336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45979.492392708336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45979.492392708336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45979.492392708336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45979.492392708336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45979.492392708336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45979.492392708336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45979.492392708336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45979.492392708336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45979.492392708336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45979.492392708336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45979.492392708336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45979.492392708336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45979.492392708336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45979.492392708336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45979.492392708336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45979.492392708336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45979.492392708336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45979.492392708336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45979.492392708336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45979.492392708336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45979.492392708336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45979.492392708336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45979.492392708336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45979.492392708336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45979.492392708336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45979.492392708336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45979.492392708336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45979.492392708336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45979.492392708336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45979.492392708336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45979.492392708336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45979.492392708336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45979.492392708336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45979.492392708336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45979.492392708336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45979.492392708336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45979.492392708336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45979.492392708336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45979.492392708336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45979.492392708336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45979.492392708336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45979.492392708336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45979.492392708336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45979.492392708336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45979.492392708336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45979.492392708336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45979.492392708336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45979.492392708336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45979.492392708336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45979.492392708336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45979.492392708336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45979.492392708336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45979.492392708336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45979.492392708336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45979.492392708336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45979.492392708336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45979.492392708336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45979.492392708336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45979.492392708336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45979.492392708336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45979.492392708336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45979.492392708336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45979.492392708336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45979.492392708336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45979.492392708336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45979.492392708336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45979.492392708336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45979.492392708336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45979.492392708336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45979.492392708336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45979.492392708336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45979.492392708336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45979.492392708336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45979.492392708336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45979.492392708336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45979.492392708336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45979.492392708336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45979.492392708336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45979.492392708336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45979.492392708336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45979.492392708336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45979.492392708336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45979.492392708336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45979.492392708336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45979.492392708336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45979.492392708336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45979.492392708336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45979.492392708336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45979.492392708336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45979.492392708336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45979.492392708336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45979.492392708336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45979.492392708336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45979.492392708336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45979.492392708336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45979.492392708336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45979.492392708336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45979.492392708336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45979.492392708336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45979.492392708336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45979.492392708336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45979.492392708336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45979.492392708336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45979.492392708336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45979.492392708336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45979.492392708336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45979.492392708336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45979.492392708336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45979.492392708336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45979.492392708336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45979.492392708336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45979.492392708336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45979.492392708336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45979.492392708336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45979.492392708336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45979.492392708336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45979.492392708336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45979.492392708336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45979.492392708336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45979.492392708336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45979.492392708336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45979.492392708336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45979.492392708336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45979.492392708336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45979.492392708336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45979.492392708336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45979.492392708336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45979.492392708336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45979.492392708336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45979.492392708336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45979.492392708336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45979.492392708336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45979.492392708336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45979.492392708336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45979.492392708336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45979.492392708336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45979.492392708336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45979.492392708336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45979.492392708336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45979.492392708336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45979.492392708336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45979.492392708336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45979.492392708336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45979.492392708336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45979.492392708336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45979.492392708336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45979.492392708336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45979.492392708336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45979.492392708336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45979.492392708336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45979.492392708336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45979.492392708336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45979.492392708336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45979.492392708336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45979.492392708336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45979.492392708336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45979.492392708336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45979.492392708336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45979.492392708336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45979.492392708336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45979.492392708336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45979.492392708336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45979.492392708336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45979.492392708336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45979.492392708336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45979.492392708336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45979.492392708336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45979.492392708336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45979.492392708336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45979.492392708336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45979.492392708336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45979.492392708336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45979.492392708336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45979.492392708336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45979.492392708336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45979.492392708336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45979.492392708336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45979.492392708336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45979.492392708336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45979.492392708336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45979.492392708336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45979.492392708336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45979.492392708336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45979.492392708336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45979.492392708336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45979.492392708336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45979.492392708336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45979.492392708336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45979.492392708336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45979.492392708336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45979.492392708336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45979.492392708336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45979.492392708336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45979.492392708336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45979.492392708336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45979.492392708336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45979.492392708336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45979.492392708336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45979.492392708336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45979.492392708336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45979.492392708336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45979.492392708336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45979.492392708336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45979.492392708336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45979.492392708336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45979.492392708336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45979.492392708336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45979.492392708336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45979.492392708336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45979.492392708336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45979.492392708336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45979.492392708336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45979.492392708336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45979.492392708336</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276.01167511574022</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1</v>
      </c>
      <c r="D3" s="91" t="s">
        <v>31833</v>
      </c>
      <c r="E3" s="94" t="s">
        <v>39021</v>
      </c>
      <c r="F3" s="95">
        <v>45979.417002314818</v>
      </c>
      <c r="G3" s="96">
        <f ca="1">IFERROR(NOW()-F3,"")</f>
        <v>7.5390393518318888E-2</v>
      </c>
      <c r="H3" s="95">
        <v>45979.389004629629</v>
      </c>
      <c r="I3" s="113" t="str">
        <f>IFERROR(VLOOKUP(D3,DB!A:F,6,0),"")</f>
        <v>SCECO</v>
      </c>
      <c r="J3" s="113" t="str">
        <f>IFERROR(VLOOKUP(D3,DB!A:G,7,0),"")</f>
        <v>Vandalized</v>
      </c>
      <c r="K3" s="97" t="s">
        <v>39119</v>
      </c>
      <c r="L3" s="91" t="str">
        <f>IFERROR(VLOOKUP(D3,DB!A:I,9,0),"")</f>
        <v>Latis</v>
      </c>
    </row>
    <row r="4" spans="1:16" ht="15" customHeight="1">
      <c r="A4" s="113"/>
      <c r="B4" s="113" t="str">
        <f>IFERROR(VLOOKUP(D4,DB!A:K,11,0),"")</f>
        <v/>
      </c>
      <c r="C4" s="93"/>
      <c r="D4" s="91"/>
      <c r="E4" s="94"/>
      <c r="F4" s="95"/>
      <c r="G4" s="96">
        <f ca="1">IFERROR(NOW()-F4,"")</f>
        <v>45979.492392708336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45979.492392708336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45979.492392708336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45979.492392708336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45979.492392708336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45979.492392708336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45979.492392708336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45979.492392708336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45979.492392708336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45979.492392708336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45979.492392708336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0">IFERROR(NOW()-F15,"")</f>
        <v>45979.492392708336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45979.492392708336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45979.492392708336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45979.492392708336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45979.492392708336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45979.492392708336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45979.492392708336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45979.492392708336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45979.492392708336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45979.492392708336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45979.492392708336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45979.492392708336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45979.492392708336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45979.492392708336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45979.492392708336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45979.492392708336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45979.492392708336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45979.492392708336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45979.492392708336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45979.492392708336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45979.492392708336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45979.492392708336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45979.492392708336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45979.492392708336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45979.492392708336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45979.492392708336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45979.492392708336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45979.492392708336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45979.492392708336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45979.492392708336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45979.492392708336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45979.492392708336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45979.492392708336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45979.492392708336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45979.492392708336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45979.492392708336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45979.492392708336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45979.492392708336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45979.492392708336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45979.492392708336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45979.492392708336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45979.492392708336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45979.492392708336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45979.492392708336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45979.492392708336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45979.492392708336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45979.492392708336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45979.492392708336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45979.492392708336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45979.492392708336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45979.492392708336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45979.492392708336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45979.492392708336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45979.492392708336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45979.492392708336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45979.492392708336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45979.492392708336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45979.492392708336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45979.492392708336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45979.492392708336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45979.492392708336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45979.492392708336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45979.492392708336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45979.492392708336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1">IFERROR(NOW()-F79,"")</f>
        <v>45979.492392708336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45979.492392708336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45979.492392708336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45979.492392708336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45979.492392708336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45979.492392708336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45979.492392708336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45979.492392708336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45979.492392708336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45979.492392708336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45979.492392708336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45979.492392708336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45979.492392708336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45979.492392708336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45979.492392708336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45979.492392708336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45979.492392708336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45979.492392708336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45979.492392708336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45979.492392708336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45979.492392708336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45979.492392708336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45979.492392708336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45979.492392708336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45979.492392708336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45979.492392708336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45979.492392708336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45979.492392708336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45979.492392708336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45979.492392708336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45979.492392708336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45979.492392708336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45979.492392708336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45979.492392708336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45979.492392708336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45979.492392708336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45979.492392708336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45979.492392708336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45979.492392708336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45979.492392708336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45979.492392708336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45979.492392708336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45979.492392708336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45979.492392708336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45979.492392708336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45979.492392708336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45979.492392708336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45979.492392708336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45979.492392708336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45979.492392708336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45979.492392708336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45979.492392708336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45979.492392708336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45979.492392708336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45979.492392708336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45979.492392708336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45979.492392708336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45979.492392708336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45979.492392708336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45979.492392708336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45979.492392708336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45979.492392708336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45979.492392708336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45979.492392708336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2">IFERROR(NOW()-F143,"")</f>
        <v>45979.492392708336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45979.492392708336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45979.492392708336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45979.492392708336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45979.492392708336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45979.492392708336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45979.492392708336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45979.492392708336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45979.492392708336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45979.492392708336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45979.492392708336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45979.492392708336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45979.492392708336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45979.492392708336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45979.492392708336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45979.492392708336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45979.492392708336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45979.492392708336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45979.492392708336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45979.492392708336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45979.492392708336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45979.492392708336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45979.492392708336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45979.492392708336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45979.492392708336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45979.492392708336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45979.492392708336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45979.492392708336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45979.492392708336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45979.492392708336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45979.492392708336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45979.492392708336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45979.492392708336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45979.492392708336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45979.492392708336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45979.492392708336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45979.492392708336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45979.492392708336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45979.492392708336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45979.492392708336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45979.492392708336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45979.492392708336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45979.492392708336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45979.492392708336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45979.492392708336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45979.492392708336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45979.492392708336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45979.492392708336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45979.492392708336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45979.492392708336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45979.492392708336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45979.492392708336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45979.492392708336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45979.492392708336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45979.492392708336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45979.492392708336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45979.492392708336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45979.492392708336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45979.492392708336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45979.492392708336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45979.492392708336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45979.492392708336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45979.492392708336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45979.492392708336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3">IFERROR(NOW()-F207,"")</f>
        <v>45979.492392708336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45979.492392708336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45979.492392708336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45979.492392708336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45979.492392708336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45979.492392708336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45979.492392708336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45979.492392708336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45979.492392708336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45979.492392708336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45979.492392708336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45979.492392708336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45979.492392708336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45979.492392708336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45979.492392708336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45979.492392708336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45979.492392708336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45979.492392708336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45979.492392708336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45979.492392708336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45979.492392708336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45979.492392708336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45979.492392708336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45979.492392708336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45979.492392708336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45979.492392708336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45979.492392708336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45979.492392708336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45979.492392708336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45979.492392708336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45979.492392708336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45979.492392708336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45979.492392708336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45979.492392708336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45979.492392708336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45979.492392708336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45979.492392708336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45979.492392708336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45979.492392708336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45979.492392708336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45979.492392708336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45979.492392708336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45979.492392708336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45979.492392708336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45979.492392708336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45979.492392708336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45979.492392708336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45979.492392708336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45979.492392708336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45979.492392708336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45979.492392708336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45979.492392708336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45979.492392708336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45979.492392708336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45979.492392708336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45979.492392708336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45979.492392708336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45979.492392708336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45979.492392708336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45979.492392708336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45979.492392708336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45979.492392708336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45979.492392708336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45979.492392708336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4">IFERROR(NOW()-F271,"")</f>
        <v>45979.492392708336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45979.492392708336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45979.492392708336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45979.492392708336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45979.492392708336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45979.492392708336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45979.492392708336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45979.492392708336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45979.492392708336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45979.492392708336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45979.492392708336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45979.492392708336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45979.492392708336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45979.492392708336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45979.492392708336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45979.492392708336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45979.492392708336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45979.492392708336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45979.492392708336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45979.492392708336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45979.492392708336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45979.492392708336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45979.492392708336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45979.492392708336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45979.492392708336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45979.492392708336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45979.492392708336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45979.492392708336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45979.492392708336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45979.492392708336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45979.492392708336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45979.492392708336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45979.492392708336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45979.492392708336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45979.492392708336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45979.492392708336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45979.492392708336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45979.492392708336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45979.492392708336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45979.492392708336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45979.492392708336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45979.492392708336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45979.492392708336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45979.492392708336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45979.492392708336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45979.492392708336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45979.492392708336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45979.492392708336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45979.492392708336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45979.492392708336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45979.492392708336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45979.492392708336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45979.492392708336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45979.492392708336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45979.492392708336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45979.492392708336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45979.492392708336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45979.492392708336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45979.492392708336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45979.492392708336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45979.492392708336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45979.492392708336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45979.492392708336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45979.492392708336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5">IFERROR(NOW()-F335,"")</f>
        <v>45979.492392708336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45979.492392708336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45979.492392708336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45979.492392708336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45979.492392708336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45979.492392708336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45979.492392708336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45979.492392708336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45979.492392708336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45979.492392708336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45979.492392708336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45979.492392708336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45979.492392708336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45979.492392708336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45979.492392708336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45979.492392708336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45979.492392708336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45979.492392708336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45979.492392708336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45979.492392708336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45979.492392708336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45979.492392708336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45979.492392708336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45979.492392708336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45979.492392708336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45979.492392708336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45979.492392708336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45979.492392708336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45979.492392708336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45979.492392708336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45979.492392708336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45979.492392708336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45979.492392708336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45979.492392708336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45979.492392708336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45979.492392708336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45979.492392708336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45979.492392708336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45979.492392708336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45979.492392708336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45979.492392708336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45979.492392708336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45979.492392708336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45979.492392708336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45979.492392708336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45979.492392708336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45979.492392708336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45979.492392708336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45979.492392708336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45979.492392708336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45979.492392708336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45979.492392708336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45979.492392708336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45979.492392708336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45979.492392708336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45979.492392708336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45979.492392708336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45979.492392708336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45979.492392708336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45979.492392708336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45979.492392708336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45979.492392708336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45979.492392708336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45979.492392708336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62" ca="1" si="6">IFERROR(NOW()-F399,"")</f>
        <v>45979.492392708336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45979.492392708336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45979.492392708336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45979.492392708336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45979.492392708336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45979.492392708336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45979.492392708336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45979.492392708336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45979.492392708336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45979.492392708336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45979.492392708336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45979.492392708336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45979.492392708336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45979.492392708336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45979.492392708336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45979.492392708336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45979.492392708336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45979.492392708336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45979.492392708336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45979.492392708336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45979.492392708336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45979.492392708336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45979.492392708336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45979.492392708336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45979.492392708336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45979.492392708336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45979.492392708336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45979.492392708336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45979.492392708336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45979.492392708336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45979.492392708336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45979.492392708336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45979.492392708336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45979.492392708336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45979.492392708336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45979.492392708336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45979.492392708336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45979.492392708336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45979.492392708336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45979.492392708336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45979.492392708336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45979.492392708336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45979.492392708336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45979.492392708336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45979.492392708336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45979.492392708336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45979.492392708336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45979.492392708336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45979.492392708336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45979.492392708336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45979.492392708336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45979.492392708336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45979.492392708336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45979.492392708336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45979.492392708336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45979.492392708336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45979.492392708336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45979.492392708336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45979.492392708336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45979.492392708336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45979.492392708336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45979.492392708336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45979.492392708336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45979.492392708336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ref="G463:G508" ca="1" si="7">IFERROR(NOW()-F463,"")</f>
        <v>45979.492392708336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45979.492392708336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45979.492392708336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45979.492392708336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45979.492392708336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45979.492392708336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45979.492392708336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45979.492392708336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45979.492392708336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45979.492392708336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45979.492392708336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45979.492392708336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45979.492392708336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45979.492392708336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45979.492392708336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45979.492392708336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45979.492392708336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45979.492392708336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45979.492392708336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45979.492392708336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45979.492392708336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45979.492392708336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45979.492392708336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45979.492392708336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45979.492392708336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45979.492392708336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45979.492392708336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45979.492392708336</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45979.492392708336</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45979.492392708336</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45979.492392708336</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45979.492392708336</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45979.492392708336</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45979.492392708336</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45979.492392708336</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45979.492392708336</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45979.492392708336</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45979.492392708336</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45979.492392708336</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45979.492392708336</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45979.492392708336</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45979.492392708336</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45979.492392708336</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45979.492392708336</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45979.492392708336</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45979.492392708336</v>
      </c>
      <c r="H508" s="95"/>
      <c r="I508" s="113" t="str">
        <f>IFERROR(VLOOKUP(D508,DB!A:F,6,0),"")</f>
        <v/>
      </c>
      <c r="J508" s="113" t="str">
        <f>IFERROR(VLOOKUP(D508,DB!A:G,7,0),"")</f>
        <v/>
      </c>
      <c r="K508" s="97"/>
      <c r="L508" s="91" t="str">
        <f>IFERROR(VLOOKUP(D508,DB!A:I,9,0),"")</f>
        <v/>
      </c>
    </row>
  </sheetData>
  <dataValidations count="2">
    <dataValidation allowBlank="1" showInputMessage="1" showErrorMessage="1" sqref="E1" xr:uid="{A4F81451-56CC-4543-9497-104C4E44EE4B}"/>
    <dataValidation type="list" allowBlank="1" showInputMessage="1" showErrorMessage="1" sqref="E2:E5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87.660332523148099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53.303515393519774</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30.831281597224006</v>
      </c>
      <c r="H4" s="110">
        <v>45948.661111111112</v>
      </c>
      <c r="I4" s="109" t="str">
        <f>IFERROR(VLOOKUP(D4,DB!A:F,6,0),"")</f>
        <v>SCECO</v>
      </c>
      <c r="J4" s="109" t="str">
        <f>IFERROR(VLOOKUP(D4,DB!A:G,7,0),"")</f>
        <v>Dead</v>
      </c>
      <c r="K4" s="109" t="s">
        <v>39125</v>
      </c>
      <c r="L4" s="109" t="str">
        <f>IFERROR(VLOOKUP(D4,DB!A:I,9,0),"")</f>
        <v>Latis</v>
      </c>
    </row>
    <row r="5" spans="1:13">
      <c r="A5" s="109" t="s">
        <v>39126</v>
      </c>
      <c r="B5" s="109" t="str">
        <f>IFERROR(VLOOKUP(D5,DB!A:K,11,0),"")</f>
        <v>R5</v>
      </c>
      <c r="C5" s="109">
        <v>1</v>
      </c>
      <c r="D5" s="109" t="s">
        <v>33371</v>
      </c>
      <c r="E5" s="109" t="s">
        <v>39021</v>
      </c>
      <c r="F5" s="135">
        <v>45977.514803240738</v>
      </c>
      <c r="G5" s="111">
        <f ca="1">IFERROR(NOW()-F5,"")</f>
        <v>1.977589467598591</v>
      </c>
      <c r="H5" s="135">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45979.492392708336</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45979.492392708336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45979.492392708336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45979.492392708336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45979.492392708336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45979.492392708336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45979.492392708336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45979.492392708336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45979.492392708336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45979.492392708336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45979.492392708336</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45979.492392708336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45979.492392708336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45979.492392708336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45979.492392708336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45979.492392708336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45979.492392708336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45979.492392708336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45979.492392708336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45979.492392708336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45979.492392708336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45979.492392708336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45979.492392708336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45979.492392708336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45979.492392708336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45979.492392708336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45979.492392708336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45979.492392708336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45979.492392708336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45979.492392708336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45979.492392708336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45979.492392708336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45979.492392708336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45979.492392708336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45979.492392708336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45979.492392708336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45979.492392708336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45979.492392708336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45979.492392708336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45979.492392708336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45979.492392708336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45979.492392708336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45979.492392708336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45979.492392708336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45979.492392708336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45979.492392708336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45979.492392708336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45979.492392708336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45979.492392708336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45979.492392708336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45979.492392708336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45979.492392708336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45979.492392708336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45979.492392708336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45979.492392708336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45979.492392708336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45979.492392708336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45979.492392708336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45979.492392708336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45979.492392708336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45979.492392708336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45979.492392708336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45979.492392708336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45979.492392708336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45979.492392708336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45979.492392708336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45979.492392708336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45979.492392708336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45979.492392708336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45979.492392708336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45979.492392708336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45979.492392708336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45979.492392708336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45979.492392708336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45979.492392708336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45979.492392708336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45979.492392708336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45979.492392708336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45979.492392708336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45979.492392708336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45979.492392708336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45979.492392708336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45979.492392708336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45979.492392708336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45979.492392708336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45979.492392708336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45979.492392708336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45979.492392708336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45979.492392708336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45979.492392708336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45979.492392708336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45979.492392708336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45979.492392708336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45979.492392708336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45979.492392708336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45979.492392708336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45979.492392708336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45979.492392708336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45979.492392708336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45979.492392708336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45979.492392708336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45979.492392708336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45979.492392708336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45979.492392708336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45979.492392708336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45979.492392708336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45979.492392708336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45979.492392708336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45979.492392708336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45979.492392708336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45979.492392708336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45979.492392708336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45979.492392708336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45979.492392708336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45979.492392708336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45979.492392708336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45979.492392708336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45979.492392708336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45979.492392708336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45979.492392708336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45979.492392708336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45979.492392708336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45979.492392708336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45979.492392708336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45979.492392708336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45979.492392708336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45979.492392708336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45979.492392708336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45979.492392708336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45979.492392708336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45979.492392708336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45979.492392708336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45979.492392708336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45979.492392708336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45979.492392708336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45979.492392708336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45979.492392708336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45979.492392708336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45979.492392708336</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45979.492392708336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45979.492392708336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45979.492392708336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45979.492392708336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45979.492392708336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45979.492392708336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45979.492392708336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45979.492392708336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45979.492392708336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45979.492392708336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45979.492392708336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45979.492392708336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45979.492392708336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45979.492392708336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45979.492392708336</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45979.492392708336</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45979.492392708336</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45979.492392708336</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45979.492392708336</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45979.492392708336</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45979.492392708336</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45979.492392708336</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45979.492392708336</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45979.492392708336</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45979.492392708336</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45979.492392708336</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45979.492392708336</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45979.492392708336</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37390</v>
      </c>
      <c r="E2" s="109" t="s">
        <v>39021</v>
      </c>
      <c r="F2" s="121">
        <v>45979.422094907408</v>
      </c>
      <c r="G2" s="104">
        <f t="shared" ref="G2:G46" ca="1" si="0">IFERROR(NOW()-F2,"-")</f>
        <v>7.0297800928528886E-2</v>
      </c>
      <c r="H2" s="121">
        <v>45979.422094907408</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4.0940972248790786E-3</v>
      </c>
      <c r="H3" s="121">
        <v>45979.488298611112</v>
      </c>
      <c r="I3" s="119" t="str">
        <f>IFERROR(VLOOKUP(D3,DB!A:F,6,0),"")</f>
        <v>SCECO</v>
      </c>
      <c r="J3" s="119" t="str">
        <f>IFERROR(VLOOKUP(D3,DB!A:G,7,0),"")</f>
        <v>Vandalized</v>
      </c>
      <c r="K3" s="122" t="s">
        <v>39130</v>
      </c>
      <c r="L3" s="123" t="str">
        <f>IFERROR(VLOOKUP(D3,DB!A:I,9,0),"")</f>
        <v>Latis</v>
      </c>
    </row>
    <row r="4" spans="1:16382" ht="31.5" customHeight="1">
      <c r="A4" s="118"/>
      <c r="B4" s="119" t="str">
        <f>IFERROR(VLOOKUP(D4,DB!A:K,11,0),"")</f>
        <v/>
      </c>
      <c r="C4" s="120"/>
      <c r="D4" s="119"/>
      <c r="E4" s="109"/>
      <c r="F4" s="121"/>
      <c r="G4" s="104">
        <f t="shared" ca="1" si="0"/>
        <v>45979.492392708336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45979.492392708336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45979.492392708336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45979.492392708336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45979.492392708336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45979.492392708336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45979.492392708336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45979.492392708336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45979.492392708336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45979.492392708336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45979.492392708336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45979.492392708336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45979.492392708336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45979.492392708336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45979.492392708336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45979.492392708336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45979.492392708336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45979.492392708336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45979.492392708336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45979.492392708336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45979.492392708336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45979.492392708336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45979.492392708336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45979.492392708336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45979.492392708336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45979.492392708336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45979.492392708336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45979.492392708336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45979.492392708336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45979.492392708336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45979.492392708336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45979.492392708336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45979.492392708336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45979.492392708336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45979.492392708336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45979.492392708336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45979.492392708336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45979.492392708336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45979.492392708336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45979.492392708336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45979.492392708336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45979.492392708336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45979.492392708336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45979.492392708336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45979.492392708336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45979.492392708336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45979.492392708336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45979.492392708336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45979.492392708336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45979.492392708336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45979.492392708336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45979.492392708336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45979.492392708336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45979.492392708336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45979.492392708336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45979.492392708336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45979.492392708336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45979.492392708336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45979.492392708336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45979.492392708336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45979.492392708336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45979.492392708336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45979.492392708336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45979.492392708336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45979.492392708336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45979.492392708336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45979.492392708336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45979.492392708336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45979.492392708336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45979.492392708336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45979.492392708336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45979.492392708336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45979.492392708336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45979.492392708336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45979.492392708336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45979.492392708336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45979.492392708336</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2025-11-18T08:49:05Z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