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259" documentId="120_S{2AC9BD13-BADA-5192-A53E-5A8FF88502F6}" xr6:coauthVersionLast="47" xr6:coauthVersionMax="47" xr10:uidLastSave="{E73D92A9-86C0-45E5-B29D-9D3BB83D5FE4}"/>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5" l="1"/>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<sst xmlns="http://schemas.openxmlformats.org/spreadsheetml/2006/main" count="181590" uniqueCount="39210">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</sst>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332.02680370370217</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45994.975229629628</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45994.975229629628</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45994.975229629628</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45994.975229629628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45994.975229629628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45994.975229629628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45994.975229629628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45994.975229629628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45994.975229629628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45994.975229629628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45994.975229629628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45994.975229629628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45994.975229629628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45994.975229629628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45994.975229629628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45994.975229629628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45994.975229629628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45994.975229629628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45994.975229629628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45994.975229629628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45994.975229629628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45994.975229629628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45994.975229629628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45994.975229629628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45994.975229629628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45994.975229629628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45994.975229629628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45994.975229629628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45994.975229629628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45994.975229629628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45994.975229629628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45994.975229629628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45994.975229629628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45994.975229629628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45994.975229629628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45994.975229629628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45994.975229629628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45994.975229629628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45994.975229629628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45994.975229629628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45994.975229629628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45994.975229629628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45994.975229629628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45994.975229629628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45994.975229629628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45994.975229629628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45994.975229629628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45994.975229629628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45994.975229629628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45994.975229629628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45994.975229629628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45994.975229629628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45994.975229629628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45994.975229629628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45994.975229629628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45994.975229629628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45994.975229629628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45994.975229629628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45994.975229629628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45994.975229629628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45994.975229629628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45994.975229629628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45994.975229629628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45994.975229629628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45994.975229629628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45994.975229629628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45994.975229629628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45994.975229629628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45994.975229629628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45994.975229629628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45994.975229629628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45994.975229629628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45994.975229629628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45994.975229629628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45994.975229629628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45994.975229629628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45994.975229629628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45994.975229629628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45994.975229629628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45994.975229629628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45994.975229629628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45994.975229629628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45994.975229629628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45994.975229629628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45994.975229629628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45994.975229629628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45994.975229629628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45994.975229629628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45994.975229629628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45994.975229629628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45994.975229629628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45994.975229629628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45994.975229629628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45994.975229629628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45994.975229629628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45994.975229629628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45994.975229629628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45994.975229629628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45994.975229629628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45994.975229629628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45994.975229629628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45994.975229629628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45994.975229629628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45994.975229629628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45994.975229629628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45994.975229629628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45994.975229629628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45994.975229629628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45994.975229629628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45994.975229629628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45994.975229629628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45994.975229629628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45994.975229629628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45994.975229629628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45994.975229629628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45994.975229629628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45994.975229629628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45994.975229629628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45994.975229629628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45994.975229629628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45994.975229629628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45994.975229629628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45994.975229629628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45994.975229629628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45994.975229629628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45994.975229629628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45994.975229629628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45994.975229629628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45994.975229629628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45994.975229629628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45994.975229629628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45994.975229629628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45994.975229629628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45994.975229629628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45994.975229629628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45994.975229629628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45994.975229629628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45994.975229629628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45994.975229629628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45994.975229629628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45994.975229629628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45994.975229629628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45994.975229629628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45994.975229629628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45994.975229629628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45994.975229629628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45994.975229629628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45994.975229629628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45994.975229629628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45994.975229629628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45994.975229629628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45994.975229629628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45994.975229629628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45994.975229629628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45994.975229629628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45994.975229629628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45994.975229629628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45994.975229629628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45994.975229629628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45994.975229629628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45994.975229629628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45994.975229629628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45994.975229629628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45994.975229629628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45994.975229629628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45994.975229629628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45994.975229629628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45994.975229629628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45994.975229629628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45994.975229629628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45994.975229629628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45994.975229629628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45994.975229629628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45994.975229629628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45994.975229629628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45994.975229629628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45994.975229629628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45994.975229629628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45994.975229629628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45994.975229629628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45994.975229629628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45994.975229629628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45994.975229629628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45994.975229629628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45994.975229629628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45994.975229629628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45994.975229629628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45994.975229629628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45994.975229629628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45994.975229629628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45994.975229629628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45994.975229629628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45994.975229629628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45994.975229629628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45994.975229629628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45994.975229629628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45994.975229629628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45994.975229629628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45994.975229629628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45994.975229629628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45994.975229629628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45994.975229629628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45994.975229629628</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B80D425D-4E1E-4A66-B0EB-4940011AE4BB}"/>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169.97539166666684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10.587810648146842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45994.975229629628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45994.975229629628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45994.975229629628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45994.975229629628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45994.975229629628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45994.975229629628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45994.975229629628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45994.975229629628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45994.975229629628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45994.975229629628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45994.975229629628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45994.975229629628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45994.975229629628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45994.975229629628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45994.975229629628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45994.975229629628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45994.975229629628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45994.975229629628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45994.975229629628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45994.975229629628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45994.975229629628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45994.975229629628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45994.975229629628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45994.975229629628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45994.975229629628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45994.975229629628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45994.975229629628</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45994.975229629628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45994.975229629628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45994.975229629628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45994.975229629628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45994.975229629628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45994.975229629628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45994.975229629628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45994.975229629628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45994.975229629628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45994.975229629628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45994.975229629628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45994.975229629628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45994.975229629628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45994.975229629628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45994.975229629628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45994.975229629628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45994.975229629628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45994.975229629628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45994.975229629628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45994.975229629628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45994.975229629628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45994.975229629628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45994.975229629628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45994.975229629628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45994.975229629628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45994.975229629628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45994.975229629628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45994.975229629628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45994.975229629628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45994.975229629628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45994.975229629628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45994.975229629628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45994.975229629628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45994.975229629628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45994.975229629628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45994.975229629628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45994.975229629628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45994.975229629628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45994.975229629628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45994.975229629628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45994.975229629628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45994.975229629628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45994.975229629628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45994.975229629628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45994.975229629628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45994.975229629628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45994.975229629628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45994.975229629628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45994.975229629628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45994.975229629628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45994.975229629628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45994.975229629628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45994.975229629628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45994.975229629628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45994.975229629628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45994.975229629628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45994.975229629628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45994.975229629628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45994.975229629628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45994.975229629628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45994.975229629628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45994.975229629628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45994.975229629628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45994.975229629628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45994.975229629628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45994.975229629628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45994.975229629628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45994.975229629628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45994.975229629628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45994.975229629628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45994.975229629628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45994.975229629628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45994.975229629628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45994.975229629628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45994.975229629628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45994.975229629628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45994.975229629628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45994.975229629628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45994.975229629628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45994.975229629628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45994.975229629628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45994.975229629628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45994.975229629628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45994.975229629628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45994.975229629628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45994.975229629628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45994.975229629628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45994.975229629628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45994.975229629628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45994.975229629628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45994.975229629628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45994.975229629628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45994.975229629628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45994.975229629628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45994.975229629628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45994.975229629628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45994.975229629628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45994.975229629628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45994.975229629628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45994.975229629628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45994.975229629628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45994.975229629628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45994.975229629628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45994.975229629628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45994.975229629628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45994.975229629628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45994.975229629628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45994.975229629628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45994.975229629628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45994.975229629628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45994.975229629628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45994.975229629628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45994.975229629628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45994.975229629628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45994.975229629628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45994.975229629628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45994.975229629628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45994.975229629628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45994.975229629628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45994.975229629628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45994.975229629628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45994.975229629628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45994.975229629628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45994.975229629628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45994.975229629628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45994.975229629628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45994.975229629628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45994.975229629628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45994.975229629628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45994.975229629628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45994.975229629628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45994.975229629628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45994.975229629628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45994.975229629628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45994.975229629628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45994.975229629628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45994.975229629628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45994.975229629628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45994.975229629628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45994.975229629628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45994.975229629628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45994.975229629628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45994.975229629628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45994.975229629628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45994.975229629628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45994.975229629628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45994.975229629628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45994.975229629628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45994.975229629628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45994.975229629628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45994.975229629628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45994.975229629628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45994.975229629628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45994.975229629628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45994.975229629628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45994.975229629628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45994.975229629628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45994.975229629628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45994.975229629628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45994.975229629628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45994.975229629628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45994.975229629628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45994.975229629628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45994.975229629628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45994.975229629628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45994.975229629628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45994.975229629628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45994.975229629628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45994.975229629628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45994.975229629628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45994.975229629628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45994.975229629628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45994.975229629628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45994.975229629628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45994.975229629628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45994.975229629628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45994.975229629628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45994.975229629628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45994.975229629628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45994.975229629628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45994.975229629628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45994.975229629628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45994.975229629628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45994.975229629628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45994.975229629628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45994.975229629628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45994.975229629628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45994.975229629628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45994.975229629628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45994.975229629628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45994.975229629628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45994.975229629628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45994.975229629628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45994.975229629628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45994.975229629628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45994.975229629628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45994.975229629628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45994.975229629628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45994.975229629628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45994.975229629628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45994.975229629628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45994.975229629628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45994.975229629628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45994.975229629628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45994.975229629628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45994.975229629628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45994.975229629628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45994.975229629628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45994.975229629628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45994.975229629628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45994.975229629628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45994.975229629628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45994.975229629628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45994.975229629628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45994.975229629628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45994.975229629628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45994.975229629628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45994.975229629628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45994.975229629628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45994.975229629628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45994.975229629628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45994.975229629628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45994.975229629628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45994.975229629628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45994.975229629628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45994.975229629628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45994.975229629628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45994.975229629628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45994.975229629628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45994.975229629628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45994.975229629628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45994.975229629628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45994.975229629628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45994.975229629628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45994.975229629628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45994.975229629628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45994.975229629628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45994.975229629628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45994.975229629628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45994.975229629628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45994.975229629628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45994.975229629628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45994.975229629628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45994.975229629628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45994.975229629628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45994.975229629628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45994.975229629628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45994.975229629628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45994.975229629628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45994.975229629628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45994.975229629628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45994.975229629628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45994.975229629628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45994.975229629628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45994.975229629628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45994.975229629628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45994.975229629628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45994.975229629628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45994.975229629628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45994.975229629628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45994.975229629628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45994.975229629628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45994.975229629628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45994.975229629628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45994.975229629628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45994.975229629628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45994.975229629628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45994.975229629628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45994.975229629628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45994.975229629628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45994.975229629628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45994.975229629628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45994.975229629628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45994.975229629628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45994.975229629628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45994.975229629628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45994.975229629628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45994.975229629628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45994.975229629628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45994.975229629628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45994.975229629628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45994.975229629628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45994.975229629628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45994.975229629628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45994.975229629628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45994.975229629628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45994.975229629628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45994.975229629628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45994.975229629628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45994.975229629628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45994.975229629628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45994.975229629628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45994.975229629628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45994.975229629628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45994.975229629628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45994.975229629628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45994.975229629628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45994.975229629628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45994.975229629628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45994.975229629628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45994.975229629628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45994.975229629628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45994.975229629628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45994.975229629628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45994.975229629628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45994.975229629628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45994.975229629628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45994.975229629628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45994.975229629628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45994.975229629628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45994.975229629628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45994.975229629628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45994.975229629628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45994.975229629628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45994.975229629628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45994.975229629628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45994.975229629628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45994.975229629628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45994.975229629628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45994.975229629628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45994.975229629628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45994.975229629628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45994.975229629628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45994.975229629628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45994.975229629628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45994.975229629628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45994.975229629628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45994.975229629628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45994.975229629628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45994.975229629628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45994.975229629628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45994.975229629628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45994.975229629628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45994.975229629628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45994.975229629628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45994.975229629628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45994.975229629628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45994.975229629628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45994.975229629628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45994.975229629628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45994.975229629628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45994.975229629628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45994.975229629628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45994.975229629628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45994.975229629628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45994.975229629628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45994.975229629628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45994.975229629628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45994.975229629628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45994.975229629628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45994.975229629628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45994.975229629628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45994.975229629628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45994.975229629628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45994.975229629628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45994.975229629628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45994.975229629628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45994.975229629628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45994.975229629628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45994.975229629628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45994.975229629628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45994.975229629628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45994.975229629628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45994.975229629628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45994.975229629628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45994.975229629628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45994.975229629628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45994.975229629628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45994.975229629628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45994.975229629628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45994.975229629628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45994.975229629628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45994.975229629628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45994.975229629628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45994.975229629628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45994.975229629628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45994.975229629628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45994.975229629628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45994.975229629628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45994.975229629628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45994.975229629628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45994.975229629628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45994.975229629628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45994.975229629628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45994.975229629628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45994.975229629628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45994.975229629628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45994.975229629628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45994.975229629628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45994.975229629628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45994.975229629628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45994.975229629628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45994.975229629628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45994.975229629628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45994.975229629628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45994.975229629628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45994.975229629628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45994.975229629628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45994.975229629628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45994.975229629628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45994.975229629628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45994.975229629628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45994.975229629628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45994.975229629628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45994.975229629628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45994.975229629628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45994.975229629628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45994.975229629628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45994.975229629628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45994.975229629628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45994.975229629628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45994.975229629628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45994.975229629628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45994.975229629628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45994.975229629628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45994.975229629628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45994.975229629628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45994.975229629628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45994.975229629628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45994.975229629628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45994.975229629628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45994.975229629628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45994.975229629628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45994.975229629628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45994.975229629628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45994.975229629628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45994.975229629628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45994.975229629628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45994.975229629628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45994.975229629628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45994.975229629628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45994.975229629628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45994.975229629628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45994.975229629628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45994.975229629628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45994.975229629628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45994.975229629628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45994.975229629628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45994.975229629628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45994.975229629628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45994.975229629628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45994.975229629628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45994.975229629628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45994.975229629628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45994.975229629628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45994.975229629628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45994.975229629628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45994.975229629628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45994.975229629628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45994.975229629628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45994.975229629628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45994.975229629628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45994.975229629628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45994.975229629628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45994.975229629628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45994.975229629628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45994.975229629628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45994.975229629628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45994.975229629628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45994.975229629628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45994.975229629628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45994.975229629628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45994.975229629628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45994.975229629628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45994.975229629628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45994.975229629628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45994.975229629628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45994.975229629628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45994.975229629628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45994.975229629628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45994.975229629628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45994.975229629628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45994.975229629628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45994.975229629628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45994.975229629628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45994.975229629628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45994.975229629628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45994.975229629628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45994.975229629628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45994.975229629628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45994.975229629628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45994.975229629628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45994.975229629628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45994.975229629628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45994.975229629628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45994.975229629628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45994.975229629628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45994.975229629628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45994.975229629628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45994.975229629628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45994.975229629628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45994.975229629628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45994.975229629628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45994.975229629628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45994.975229629628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45994.975229629628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45994.975229629628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45994.975229629628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45994.975229629628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45994.975229629628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45994.975229629628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45994.975229629628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45994.975229629628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45994.975229629628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45994.975229629628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45994.975229629628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45994.975229629628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45994.975229629628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45994.975229629628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45994.975229629628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45994.975229629628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45994.975229629628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45994.975229629628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45994.975229629628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45994.975229629628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45994.975229629628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45994.975229629628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45994.975229629628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45994.975229629628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45994.975229629628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45994.975229629628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45994.975229629628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45994.975229629628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45994.975229629628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45994.975229629628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45994.975229629628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45994.975229629628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45994.975229629628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45994.975229629628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45994.975229629628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45994.975229629628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45994.975229629628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45994.975229629628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45994.975229629628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45994.975229629628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45994.975229629628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45994.975229629628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45994.975229629628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45994.975229629628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45994.975229629628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45994.975229629628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45994.975229629628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45994.975229629628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45994.975229629628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45994.975229629628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45994.975229629628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45994.975229629628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45994.975229629628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45994.975229629628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45994.975229629628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45994.975229629628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45994.975229629628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45994.975229629628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45994.975229629628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45994.975229629628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45994.975229629628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45994.975229629628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45994.975229629628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45994.975229629628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45994.975229629628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45994.975229629628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45994.975229629628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45994.975229629628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45994.975229629628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45994.975229629628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45994.975229629628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45994.975229629628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45994.975229629628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45994.975229629628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45994.975229629628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45994.975229629628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45994.975229629628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45994.975229629628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45994.975229629628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45994.975229629628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45994.975229629628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45994.975229629628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45994.975229629628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45994.975229629628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45994.975229629628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45994.975229629628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45994.975229629628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45994.975229629628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45994.975229629628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45994.975229629628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45994.975229629628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45994.975229629628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45994.975229629628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45994.975229629628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45994.975229629628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45994.975229629628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45994.975229629628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45994.975229629628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45994.975229629628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45994.975229629628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45994.975229629628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45994.975229629628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45994.975229629628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45994.975229629628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45994.975229629628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45994.975229629628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45994.975229629628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45994.975229629628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45994.975229629628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45994.975229629628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45994.975229629628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45994.975229629628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45994.975229629628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45994.975229629628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45994.975229629628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45994.975229629628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45994.975229629628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45994.975229629628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45994.975229629628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45994.975229629628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45994.975229629628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45994.975229629628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45994.975229629628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45994.975229629628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45994.975229629628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45994.975229629628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45994.975229629628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45994.975229629628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45994.975229629628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45994.975229629628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45994.975229629628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45994.975229629628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45994.975229629628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45994.975229629628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45994.975229629628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45994.975229629628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45994.975229629628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45994.975229629628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45994.975229629628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45994.975229629628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45994.975229629628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45994.975229629628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45994.975229629628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45994.975229629628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45994.975229629628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45994.975229629628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45994.975229629628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45994.975229629628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45994.975229629628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45994.975229629628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45994.975229629628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45994.975229629628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45994.975229629628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45994.975229629628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45994.975229629628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45994.975229629628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45994.975229629628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45994.975229629628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45994.975229629628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45994.975229629628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45994.975229629628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45994.975229629628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45994.975229629628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45994.975229629628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45994.975229629628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45994.975229629628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45994.975229629628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45994.975229629628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45994.975229629628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45994.975229629628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45994.975229629628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45994.975229629628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45994.975229629628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45994.975229629628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45994.975229629628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45994.975229629628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45994.975229629628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45994.975229629628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45994.975229629628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45994.975229629628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45994.975229629628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45994.975229629628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45994.975229629628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45994.975229629628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45994.975229629628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45994.975229629628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45994.975229629628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45994.975229629628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45994.975229629628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45994.975229629628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45994.975229629628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45994.975229629628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45994.975229629628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45994.975229629628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45994.975229629628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45994.975229629628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45994.975229629628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45994.975229629628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45994.975229629628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45994.975229629628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45994.975229629628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45994.975229629628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45994.975229629628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45994.975229629628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45994.975229629628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45994.975229629628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45994.975229629628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45994.975229629628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45994.975229629628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45994.975229629628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45994.975229629628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45994.975229629628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45994.975229629628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45994.975229629628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45994.975229629628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45994.975229629628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45994.975229629628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45994.975229629628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45994.975229629628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45994.975229629628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45994.975229629628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45994.975229629628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45994.975229629628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45994.975229629628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45994.975229629628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45994.975229629628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45994.975229629628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45994.975229629628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45994.975229629628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45994.975229629628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45994.975229629628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45994.975229629628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45994.975229629628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45994.975229629628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45994.975229629628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45994.975229629628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45994.975229629628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45994.975229629628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45994.975229629628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45994.975229629628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45994.975229629628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45994.975229629628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45994.975229629628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45994.975229629628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45994.975229629628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45994.975229629628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45994.975229629628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45994.975229629628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45994.975229629628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45994.975229629628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45994.975229629628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45994.975229629628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45994.975229629628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45994.975229629628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45994.975229629628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45994.975229629628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45994.975229629628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45994.975229629628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45994.975229629628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45994.975229629628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45994.975229629628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45994.975229629628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45994.975229629628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45994.975229629628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45994.975229629628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45994.975229629628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45994.975229629628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45994.975229629628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45994.975229629628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45994.975229629628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45994.975229629628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45994.975229629628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45994.975229629628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45994.975229629628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45994.975229629628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45994.975229629628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45994.975229629628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45994.975229629628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45994.975229629628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45994.975229629628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45994.975229629628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45994.975229629628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45994.975229629628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45994.975229629628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45994.975229629628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45994.975229629628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45994.975229629628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45994.975229629628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45994.975229629628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45994.975229629628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45994.975229629628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45994.975229629628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45994.975229629628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45994.975229629628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45994.975229629628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45994.975229629628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45994.975229629628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45994.975229629628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45994.975229629628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45994.975229629628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45994.975229629628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45994.975229629628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45994.975229629628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45994.975229629628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45994.975229629628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45994.975229629628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45994.975229629628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45994.975229629628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45994.975229629628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45994.975229629628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45994.975229629628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45994.975229629628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45994.975229629628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45994.975229629628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45994.975229629628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45994.975229629628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45994.975229629628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45994.975229629628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45994.975229629628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45994.975229629628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45994.975229629628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45994.975229629628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45994.975229629628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45994.975229629628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45994.975229629628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45994.975229629628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45994.975229629628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45994.975229629628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45994.975229629628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45994.975229629628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45994.975229629628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45994.975229629628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45994.975229629628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45994.975229629628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45994.975229629628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45994.975229629628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45994.975229629628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45994.975229629628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45994.975229629628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45994.975229629628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45994.975229629628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45994.975229629628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45994.975229629628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45994.975229629628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45994.975229629628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45994.975229629628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45994.975229629628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45994.975229629628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45994.975229629628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45994.975229629628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45994.975229629628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45994.975229629628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45994.975229629628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45994.975229629628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45994.975229629628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45994.975229629628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45994.975229629628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45994.975229629628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45994.975229629628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45994.975229629628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45994.975229629628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45994.975229629628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45994.975229629628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45994.975229629628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45994.975229629628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45994.975229629628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45994.975229629628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45994.975229629628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45994.975229629628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45994.975229629628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45994.975229629628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45994.975229629628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45994.975229629628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45994.975229629628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45994.975229629628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45994.975229629628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45994.975229629628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45994.975229629628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45994.975229629628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45994.975229629628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45994.975229629628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45994.975229629628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45994.975229629628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45994.975229629628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45994.975229629628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45994.975229629628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45994.975229629628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45994.975229629628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45994.975229629628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45994.975229629628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45994.975229629628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45994.975229629628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45994.975229629628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45994.975229629628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45994.975229629628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45994.975229629628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45994.975229629628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45994.975229629628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45994.975229629628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45994.975229629628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45994.975229629628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45994.975229629628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45994.975229629628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45994.975229629628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45994.975229629628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45994.975229629628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45994.975229629628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45994.975229629628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45994.975229629628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45994.975229629628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45994.975229629628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45994.975229629628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45994.975229629628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45994.975229629628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45994.975229629628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45994.975229629628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45994.975229629628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45994.975229629628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45994.975229629628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45994.975229629628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45994.975229629628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45994.975229629628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45994.975229629628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45994.975229629628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45994.975229629628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45994.975229629628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45994.975229629628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45994.975229629628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45994.975229629628</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291.49451203703211</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-7.4092592622037046E-3</v>
      </c>
      <c r="H3" s="92">
        <v>45994.977592592593</v>
      </c>
      <c r="I3" s="110" t="str">
        <f>IFERROR(VLOOKUP(D3,DB!A:F,6,0),"")</f>
        <v>Generator-SG</v>
      </c>
      <c r="J3" s="110" t="str">
        <f>IFERROR(VLOOKUP(D3,DB!A:G,7,0),"")</f>
        <v>Dead</v>
      </c>
      <c r="K3" s="94" t="s">
        <v>39196</v>
      </c>
      <c r="L3" s="88" t="str">
        <f>IFERROR(VLOOKUP(D3,DB!A:I,9,0),"")</f>
        <v>Latis</v>
      </c>
    </row>
    <row r="4" spans="1:16" ht="15" customHeight="1">
      <c r="A4" s="110"/>
      <c r="B4" s="110" t="str">
        <f>IFERROR(VLOOKUP(D4,DB!A:K,11,0),"")</f>
        <v/>
      </c>
      <c r="C4" s="90"/>
      <c r="D4" s="88"/>
      <c r="E4" s="91"/>
      <c r="F4" s="92"/>
      <c r="G4" s="93">
        <f t="shared" ca="1" si="0"/>
        <v>45994.975229629628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45994.975229629628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45994.975229629628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45994.975229629628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45994.975229629628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45994.975229629628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45994.975229629628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45994.975229629628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45994.975229629628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45994.975229629628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45994.975229629628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45994.975229629628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45994.975229629628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45994.975229629628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45994.975229629628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45994.975229629628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45994.975229629628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45994.975229629628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45994.975229629628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45994.975229629628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45994.975229629628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45994.975229629628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45994.975229629628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45994.975229629628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45994.975229629628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45994.975229629628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45994.975229629628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45994.975229629628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45994.975229629628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45994.975229629628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45994.975229629628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45994.975229629628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45994.975229629628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45994.975229629628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45994.975229629628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45994.975229629628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45994.975229629628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45994.975229629628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45994.975229629628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45994.975229629628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45994.975229629628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45994.975229629628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45994.975229629628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45994.975229629628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45994.975229629628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45994.975229629628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45994.975229629628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45994.975229629628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45994.975229629628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45994.975229629628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45994.975229629628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45994.975229629628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45994.975229629628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45994.975229629628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45994.975229629628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45994.975229629628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45994.975229629628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45994.975229629628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45994.975229629628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45994.975229629628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45994.975229629628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45994.975229629628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45994.975229629628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45994.975229629628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45994.975229629628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45994.975229629628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45994.975229629628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45994.975229629628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45994.975229629628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45994.975229629628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45994.975229629628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45994.975229629628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45994.975229629628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45994.975229629628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45994.975229629628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45994.975229629628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45994.975229629628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45994.975229629628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45994.975229629628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45994.975229629628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45994.975229629628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45994.975229629628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45994.975229629628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45994.975229629628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45994.975229629628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45994.975229629628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45994.975229629628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45994.975229629628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45994.975229629628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45994.975229629628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45994.975229629628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45994.975229629628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45994.975229629628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45994.975229629628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45994.975229629628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45994.975229629628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45994.975229629628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45994.975229629628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45994.975229629628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45994.975229629628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45994.975229629628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45994.975229629628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45994.975229629628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45994.975229629628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45994.975229629628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45994.975229629628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45994.975229629628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45994.975229629628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45994.975229629628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45994.975229629628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45994.975229629628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45994.975229629628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45994.975229629628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45994.975229629628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45994.975229629628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45994.975229629628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45994.975229629628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45994.975229629628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45994.975229629628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45994.975229629628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45994.975229629628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45994.975229629628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45994.975229629628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45994.975229629628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45994.975229629628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45994.975229629628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45994.975229629628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45994.975229629628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45994.975229629628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45994.975229629628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45994.975229629628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45994.975229629628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45994.975229629628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45994.975229629628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45994.975229629628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45994.975229629628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45994.975229629628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45994.975229629628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45994.975229629628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45994.975229629628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45994.975229629628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45994.975229629628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45994.975229629628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45994.975229629628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45994.975229629628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45994.975229629628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45994.975229629628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45994.975229629628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45994.975229629628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45994.975229629628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45994.975229629628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45994.975229629628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45994.975229629628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45994.975229629628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45994.975229629628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45994.975229629628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45994.975229629628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45994.975229629628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45994.975229629628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45994.975229629628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45994.975229629628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45994.975229629628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45994.975229629628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45994.975229629628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45994.975229629628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45994.975229629628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45994.975229629628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45994.975229629628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45994.975229629628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45994.975229629628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45994.975229629628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45994.975229629628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45994.975229629628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45994.975229629628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45994.975229629628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45994.975229629628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45994.975229629628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45994.975229629628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45994.975229629628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45994.975229629628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45994.975229629628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45994.975229629628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45994.975229629628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45994.975229629628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45994.975229629628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45994.975229629628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45994.975229629628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45994.975229629628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45994.975229629628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45994.975229629628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45994.975229629628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45994.975229629628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45994.975229629628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45994.975229629628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45994.975229629628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45994.975229629628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45994.975229629628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45994.975229629628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45994.975229629628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45994.975229629628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45994.975229629628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45994.975229629628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45994.975229629628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45994.975229629628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45994.975229629628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45994.975229629628</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A7" sqref="A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103.14316944443999</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68.786352314811666</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46.314118518515897</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13.601931018514733</v>
      </c>
      <c r="H5" s="136">
        <v>45981.360798611109</v>
      </c>
      <c r="I5" s="106" t="str">
        <f>IFERROR(VLOOKUP(D5,DB!A:F,6,0),"")</f>
        <v>SCECO</v>
      </c>
      <c r="J5" s="106" t="str">
        <f>IFERROR(VLOOKUP(D5,DB!A:G,7,0),"")</f>
        <v>Dead</v>
      </c>
      <c r="K5" s="106" t="s">
        <v>39204</v>
      </c>
      <c r="L5" s="106" t="str">
        <f>IFERROR(VLOOKUP(D5,DB!A:I,9,0),"")</f>
        <v>Latis</v>
      </c>
    </row>
    <row r="6" spans="1:13" ht="30.75">
      <c r="A6" s="37" t="s">
        <v>39205</v>
      </c>
      <c r="B6" s="37" t="str">
        <f>IFERROR(VLOOKUP(D6,DB!A:K,11,0),"")</f>
        <v>R5</v>
      </c>
      <c r="C6" s="37">
        <v>1</v>
      </c>
      <c r="D6" s="37" t="s">
        <v>33061</v>
      </c>
      <c r="E6" s="37" t="s">
        <v>39185</v>
      </c>
      <c r="F6" s="38">
        <v>45994.817233796297</v>
      </c>
      <c r="G6" s="135">
        <f ca="1">IFERROR(NOW()-F6,"")</f>
        <v>0.15799583333136979</v>
      </c>
      <c r="H6" s="38">
        <v>45994.806076388886</v>
      </c>
      <c r="I6" s="37" t="str">
        <f>IFERROR(VLOOKUP(D6,DB!A:F,6,0),"")</f>
        <v>SCECO</v>
      </c>
      <c r="J6" s="37" t="str">
        <f>IFERROR(VLOOKUP(D6,DB!A:G,7,0),"")</f>
        <v>Dead</v>
      </c>
      <c r="K6" s="37" t="s">
        <v>39206</v>
      </c>
      <c r="L6" s="37" t="str">
        <f>IFERROR(VLOOKUP(D6,DB!A:I,9,0),"")</f>
        <v>Latis</v>
      </c>
    </row>
    <row r="7" spans="1:13">
      <c r="A7" s="37"/>
      <c r="B7" s="37" t="str">
        <f>IFERROR(VLOOKUP(D7,DB!A:K,11,0),"")</f>
        <v/>
      </c>
      <c r="C7" s="37"/>
      <c r="D7" s="37"/>
      <c r="E7" s="37"/>
      <c r="F7" s="38"/>
      <c r="G7" s="135">
        <f ca="1">IFERROR(NOW()-F7,"")</f>
        <v>45994.975229629628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45994.975229629628</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45994.975229629628</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45994.975229629628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45994.975229629628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45994.975229629628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45994.975229629628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45994.975229629628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45994.975229629628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45994.975229629628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45994.975229629628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45994.975229629628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45994.975229629628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45994.975229629628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45994.975229629628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45994.975229629628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45994.975229629628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45994.975229629628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45994.975229629628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45994.975229629628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45994.975229629628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45994.975229629628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45994.975229629628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45994.975229629628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45994.975229629628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45994.975229629628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45994.975229629628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45994.975229629628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45994.975229629628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45994.975229629628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45994.975229629628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45994.975229629628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45994.975229629628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45994.975229629628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45994.975229629628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45994.975229629628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45994.975229629628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45994.975229629628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45994.975229629628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45994.975229629628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45994.975229629628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45994.975229629628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45994.975229629628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45994.975229629628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45994.975229629628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45994.975229629628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45994.975229629628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45994.975229629628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45994.975229629628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45994.975229629628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45994.975229629628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45994.975229629628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45994.975229629628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45994.975229629628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45994.975229629628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45994.975229629628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45994.975229629628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45994.975229629628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45994.975229629628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45994.975229629628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45994.975229629628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45994.975229629628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45994.975229629628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45994.975229629628</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45994.975229629628</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tabSelected="1"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39207</v>
      </c>
      <c r="B2" s="119" t="str">
        <f>IFERROR(VLOOKUP(D2,DB!A:K,11,0),"")</f>
        <v>R6</v>
      </c>
      <c r="C2" s="120">
        <v>2</v>
      </c>
      <c r="D2" s="119" t="s">
        <v>39062</v>
      </c>
      <c r="E2" s="142" t="s">
        <v>39106</v>
      </c>
      <c r="F2" s="121"/>
      <c r="G2" s="72">
        <f ca="1">IFERROR(NOW()-F2,"-")</f>
        <v>45994.975229629628</v>
      </c>
      <c r="H2" s="121">
        <v>45994.855833333335</v>
      </c>
      <c r="I2" s="119" t="str">
        <f>IFERROR(VLOOKUP(D2,DB!A:F,6,0),"")</f>
        <v>Generator-SG</v>
      </c>
      <c r="J2" s="119" t="str">
        <f>IFERROR(VLOOKUP(D2,DB!A:G,7,0),"")</f>
        <v>Vandalized</v>
      </c>
      <c r="K2" s="122" t="s">
        <v>39208</v>
      </c>
      <c r="L2" s="137" t="str">
        <f>IFERROR(VLOOKUP(D2,DB!A:I,9,0),"")</f>
        <v>Latis</v>
      </c>
    </row>
    <row r="3" spans="1:16382" ht="31.5" customHeight="1">
      <c r="A3" s="118"/>
      <c r="B3" s="119" t="str">
        <f>IFERROR(VLOOKUP(D3,DB!A:K,11,0),"")</f>
        <v/>
      </c>
      <c r="C3" s="120"/>
      <c r="D3" s="119"/>
      <c r="E3" s="142"/>
      <c r="F3" s="121"/>
      <c r="G3" s="72">
        <f ca="1">IFERROR(NOW()-F3,"-")</f>
        <v>45994.975229629628</v>
      </c>
      <c r="H3" s="121"/>
      <c r="I3" s="119" t="str">
        <f>IFERROR(VLOOKUP(D3,DB!A:F,6,0),"")</f>
        <v/>
      </c>
      <c r="J3" s="119" t="str">
        <f>IFERROR(VLOOKUP(D3,DB!A:G,7,0),"")</f>
        <v/>
      </c>
      <c r="K3" s="122" t="s">
        <v>39209</v>
      </c>
      <c r="L3" s="137" t="str">
        <f>IFERROR(VLOOKUP(D3,DB!A:I,9,0),"")</f>
        <v/>
      </c>
    </row>
    <row r="4" spans="1:16382" ht="31.5" customHeight="1">
      <c r="A4" s="118"/>
      <c r="B4" s="119" t="str">
        <f>IFERROR(VLOOKUP(D4,DB!A:K,11,0),"")</f>
        <v/>
      </c>
      <c r="C4" s="120"/>
      <c r="D4" s="119"/>
      <c r="E4" s="142"/>
      <c r="F4" s="121"/>
      <c r="G4" s="72">
        <f ca="1">IFERROR(NOW()-F4,"-")</f>
        <v>45994.975229629628</v>
      </c>
      <c r="H4" s="121"/>
      <c r="I4" s="119" t="str">
        <f>IFERROR(VLOOKUP(D4,DB!A:F,6,0),"")</f>
        <v/>
      </c>
      <c r="J4" s="119" t="str">
        <f>IFERROR(VLOOKUP(D4,DB!A:G,7,0),"")</f>
        <v/>
      </c>
      <c r="K4" s="122" t="s">
        <v>39209</v>
      </c>
      <c r="L4" s="137" t="str">
        <f>IFERROR(VLOOKUP(D4,DB!A:I,9,0),"")</f>
        <v/>
      </c>
    </row>
    <row r="5" spans="1:16382" ht="31.5" customHeight="1">
      <c r="A5" s="118"/>
      <c r="B5" s="119" t="str">
        <f>IFERROR(VLOOKUP(D5,DB!A:K,11,0),"")</f>
        <v/>
      </c>
      <c r="C5" s="120"/>
      <c r="D5" s="119"/>
      <c r="E5" s="142"/>
      <c r="F5" s="121"/>
      <c r="G5" s="72">
        <f ca="1">IFERROR(NOW()-F5,"-")</f>
        <v>45994.975229629628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45994.975229629628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45994.975229629628</v>
      </c>
      <c r="H7" s="121"/>
      <c r="I7" s="119" t="str">
        <f>IFERROR(VLOOKUP(D7,DB!A:F,6,0),"")</f>
        <v/>
      </c>
      <c r="J7" s="119" t="s">
        <v>39209</v>
      </c>
      <c r="K7" s="122"/>
      <c r="L7" s="137" t="str">
        <f>IFERROR(VLOOKUP(D7,DB!A:I,9,0),"")</f>
        <v/>
      </c>
    </row>
    <row r="8" spans="1:16382" ht="31.5" customHeight="1">
      <c r="A8" s="118"/>
      <c r="B8" s="119" t="str">
        <f>IFERROR(VLOOKUP(D8,DB!A:K,11,0),"")</f>
        <v/>
      </c>
      <c r="C8" s="120"/>
      <c r="D8" s="119"/>
      <c r="E8" s="142"/>
      <c r="F8" s="121"/>
      <c r="G8" s="72">
        <f ca="1">IFERROR(NOW()-F8,"-")</f>
        <v>45994.975229629628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45994.975229629628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45994.975229629628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45994.975229629628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45994.975229629628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45994.975229629628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45994.975229629628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45994.975229629628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45994.975229629628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45994.975229629628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45994.975229629628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45994.975229629628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45994.975229629628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45994.975229629628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45994.975229629628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45994.975229629628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45994.975229629628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45994.975229629628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45994.975229629628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45994.975229629628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45994.975229629628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45994.975229629628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45994.975229629628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45994.975229629628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45994.975229629628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45994.975229629628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45994.975229629628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45994.975229629628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45994.975229629628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45994.975229629628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45994.975229629628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45994.975229629628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45994.975229629628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45994.975229629628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45994.975229629628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45994.975229629628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45994.975229629628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45994.975229629628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45994.975229629628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45994.975229629628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45994.975229629628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45994.975229629628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45994.975229629628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45994.975229629628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45994.975229629628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45994.975229629628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45994.975229629628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45994.975229629628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45994.975229629628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45994.975229629628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45994.975229629628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45994.975229629628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45994.975229629628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45994.975229629628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45994.975229629628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45994.975229629628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45994.975229629628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45994.975229629628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45994.975229629628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45994.975229629628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45994.975229629628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45994.975229629628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45994.975229629628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45994.975229629628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45994.975229629628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45994.975229629628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45994.975229629628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45994.975229629628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45994.975229629628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45994.975229629628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45994.975229629628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45994.975229629628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45994.975229629628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45994.975229629628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45994.975229629628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45994.975229629628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45994.975229629628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45994.975229629628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45994.975229629628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45994.975229629628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45994.975229629628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45994.975229629628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45994.975229629628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45994.975229629628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45994.975229629628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45994.975229629628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45994.975229629628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45994.975229629628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45994.975229629628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45994.975229629628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45994.975229629628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45994.975229629628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45994.975229629628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45994.975229629628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45994.975229629628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45994.975229629628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45994.975229629628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45994.975229629628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45994.975229629628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45994.975229629628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45994.975229629628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45994.975229629628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45994.975229629628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45994.975229629628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45994.975229629628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45994.975229629628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45994.975229629628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45994.975229629628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45994.975229629628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45994.975229629628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45994.975229629628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45994.975229629628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45994.975229629628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45994.975229629628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45994.975229629628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45994.975229629628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45994.975229629628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45994.975229629628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45994.975229629628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45994.975229629628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45994.975229629628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45994.975229629628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45994.975229629628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45994.975229629628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45994.975229629628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45994.975229629628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45994.975229629628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45994.975229629628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45994.975229629628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45994.975229629628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45994.975229629628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45994.975229629628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45994.975229629628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45994.975229629628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45994.975229629628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45994.975229629628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45994.975229629628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45994.975229629628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45994.975229629628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45994.975229629628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45994.975229629628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45994.975229629628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45994.975229629628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45994.975229629628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45994.975229629628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45994.975229629628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45994.975229629628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45994.975229629628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45994.975229629628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45994.975229629628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45994.975229629628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45994.975229629628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45994.975229629628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45994.975229629628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45994.975229629628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45994.975229629628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45994.975229629628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45994.975229629628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45994.975229629628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45994.975229629628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45994.975229629628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45994.975229629628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45994.975229629628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45994.975229629628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45994.975229629628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45994.975229629628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45994.975229629628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45994.975229629628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45994.975229629628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45994.975229629628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45994.975229629628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45994.975229629628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45994.975229629628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45994.975229629628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45994.975229629628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45994.975229629628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45994.975229629628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45994.975229629628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45994.975229629628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45994.975229629628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45994.975229629628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45994.975229629628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45994.975229629628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45994.975229629628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45994.975229629628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45994.975229629628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45994.975229629628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45994.975229629628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45994.975229629628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45994.975229629628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45994.975229629628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45994.975229629628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45994.975229629628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45994.975229629628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45994.975229629628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45994.975229629628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45994.975229629628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45994.975229629628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45994.975229629628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45994.975229629628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45994.975229629628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45994.975229629628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45994.975229629628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45994.975229629628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45994.975229629628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45994.975229629628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45994.975229629628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45994.975229629628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45994.975229629628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45994.975229629628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45994.975229629628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45994.975229629628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45994.975229629628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45994.975229629628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45994.975229629628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45994.975229629628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45994.975229629628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45994.975229629628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45994.975229629628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45994.975229629628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45994.975229629628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45994.975229629628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45994.975229629628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45994.975229629628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45994.975229629628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45994.975229629628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45994.975229629628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45994.975229629628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45994.975229629628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45994.975229629628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45994.975229629628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45994.975229629628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45994.975229629628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45994.975229629628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45994.975229629628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45994.975229629628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45994.975229629628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45994.975229629628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45994.975229629628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45994.975229629628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45994.975229629628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45994.975229629628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45994.975229629628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45994.975229629628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45994.975229629628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45994.975229629628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45994.975229629628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45994.975229629628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45994.975229629628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45994.975229629628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45994.975229629628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45994.975229629628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45994.975229629628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45994.975229629628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45994.975229629628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45994.975229629628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45994.975229629628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45994.975229629628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45994.975229629628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45994.975229629628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45994.975229629628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45994.975229629628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45994.975229629628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45994.975229629628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45994.975229629628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45994.975229629628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45994.975229629628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45994.975229629628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45994.975229629628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45994.975229629628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45994.975229629628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45994.975229629628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45994.975229629628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45994.975229629628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45994.975229629628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45994.975229629628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45994.975229629628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45994.975229629628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45994.975229629628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45994.975229629628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45994.975229629628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45994.975229629628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45994.975229629628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45994.975229629628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45994.975229629628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45994.975229629628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45994.975229629628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45994.975229629628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45994.975229629628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45994.975229629628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45994.975229629628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45994.975229629628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45994.975229629628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45994.975229629628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45994.975229629628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45994.975229629628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45994.975229629628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45994.975229629628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45994.975229629628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45994.975229629628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45994.975229629628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45994.975229629628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45994.975229629628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45994.975229629628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45994.975229629628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45994.975229629628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45994.975229629628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45994.975229629628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45994.975229629628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45994.975229629628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45994.975229629628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45994.975229629628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45994.975229629628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45994.975229629628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45994.975229629628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45994.975229629628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45994.975229629628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45994.975229629628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45994.975229629628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45994.975229629628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45994.975229629628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45994.975229629628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45994.975229629628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45994.975229629628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45994.975229629628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45994.975229629628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45994.975229629628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45994.975229629628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45994.975229629628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45994.975229629628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45994.975229629628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45994.975229629628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45994.975229629628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45994.975229629628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45994.975229629628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45994.975229629628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45994.975229629628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45994.975229629628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45994.975229629628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45994.975229629628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45994.975229629628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45994.975229629628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45994.975229629628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45994.975229629628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45994.975229629628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45994.975229629628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45994.975229629628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45994.975229629628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45994.975229629628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45994.975229629628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45994.975229629628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45994.975229629628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45994.975229629628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45994.975229629628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45994.975229629628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45994.975229629628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45994.975229629628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45994.975229629628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45994.975229629628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45994.975229629628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45994.975229629628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45994.975229629628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45994.975229629628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45994.975229629628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45994.975229629628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45994.975229629628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45994.975229629628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45994.975229629628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45994.975229629628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45994.975229629628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45994.975229629628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45994.975229629628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45994.975229629628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45994.975229629628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45994.975229629628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45994.975229629628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45994.975229629628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45994.975229629628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45994.975229629628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45994.975229629628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45994.975229629628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45994.975229629628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45994.975229629628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45994.975229629628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45994.975229629628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45994.975229629628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45994.975229629628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45994.975229629628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45994.975229629628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45994.975229629628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45994.975229629628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45994.975229629628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45994.975229629628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45994.975229629628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45994.975229629628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45994.975229629628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45994.975229629628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45994.975229629628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45994.975229629628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45994.975229629628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45994.975229629628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45994.975229629628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45994.975229629628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45994.975229629628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45994.975229629628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45994.975229629628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45994.975229629628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45994.975229629628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45994.975229629628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45994.975229629628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45994.975229629628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45994.975229629628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45994.975229629628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45994.975229629628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45994.975229629628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45994.975229629628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45994.975229629628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45994.975229629628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45994.975229629628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45994.975229629628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45994.975229629628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45994.975229629628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45994.975229629628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45994.975229629628</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45994.975229629628</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2025-12-03T21:26:21Z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