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00" documentId="120_S{2AC9BD13-BADA-5192-A53E-5A8FF88502F6}" xr6:coauthVersionLast="47" xr6:coauthVersionMax="47" xr10:uidLastSave="{DF5E119E-CB53-4255-A2C0-5BD4514C6C3A}"/>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<sst xmlns="http://schemas.openxmlformats.org/spreadsheetml/2006/main" count="180297" uniqueCount="39132">
  <si>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</si>
  <si>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</si>
  <si>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</si>
  <si>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</si>
  <si>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</si>
  <si>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</si>
  <si>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</si>
  <si>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</si>
  <si>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</si>
  <si>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</si>
  <si>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</si>
  <si>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</si>
  <si>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</si>
  <si>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</si>
  <si>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</si>
  <si>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</si>
  <si>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</si>
  <si>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</si>
  <si>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</si>
  <si>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</si>
  <si>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</si>
  <si>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</si>
  <si>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</si>
  <si>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</si>
  <si>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</si>
  <si>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</si>
  <si>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</si>
  <si>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</si>
  <si>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</si>
  <si>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</si>
  <si>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</si>
  <si>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</si>
  <si>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</si>
  <si>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</si>
  <si>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</si>
  <si>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</si>
  <si>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</si>
  <si>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</si>
  <si>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</si>
  <si>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</si>
  <si>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</si>
  <si>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</si>
  <si>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</si>
  <si>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</si>
  <si>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</si>
  <si>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</si>
  <si>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</si>
  <si>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</si>
  <si>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</si>
  <si>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</si>
  <si>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</si>
  <si>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</si>
  <si>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</si>
  <si>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</si>
  <si>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</si>
  <si>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</si>
  <si>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</si>
  <si>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</si>
  <si>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</si>
  <si>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</si>
  <si>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</si>
  <si>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</si>
  <si>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</si>
  <si>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</si>
  <si>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</si>
  <si>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</si>
  <si>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</si>
  <si>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</si>
  <si>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</si>
  <si>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</si>
  <si>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</si>
  <si>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</si>
  <si>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</si>
  <si>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</si>
  <si>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</si>
  <si>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</si>
  <si>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</si>
  <si>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</si>
  <si>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</si>
  <si>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</si>
  <si>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</si>
  <si>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</si>
  <si>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</si>
  <si>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</si>
  <si>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</si>
  <si>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</si>
  <si>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</si>
  <si>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</si>
  <si>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</si>
  <si>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</si>
  <si>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</si>
  <si>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</si>
  <si>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</si>
  <si>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</si>
  <si>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</si>
  <si>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</si>
  <si>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</si>
  <si>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</si>
  <si>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</si>
  <si>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</si>
  <si>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</si>
  <si>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</si>
  <si>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</si>
  <si>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</si>
  <si>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</si>
  <si>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</si>
  <si>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</si>
  <si>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</si>
  <si>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</si>
  <si>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</si>
  <si>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</si>
  <si>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</si>
  <si>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</si>
  <si>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</si>
  <si>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</si>
  <si>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</si>
  <si>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</si>
  <si>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</si>
  <si>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</si>
  <si>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</si>
  <si>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</si>
  <si>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</si>
  <si>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</si>
  <si>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</si>
  <si>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</si>
  <si>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</si>
  <si>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</si>
  <si>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</si>
  <si>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</si>
  <si>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</si>
  <si>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</si>
  <si>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</si>
  <si>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</si>
  <si>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</si>
  <si>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</si>
  <si>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</si>
  <si>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</si>
  <si>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</si>
  <si>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</si>
  <si>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</si>
  <si>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</si>
  <si>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</si>
  <si>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</si>
  <si>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</si>
  <si>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</si>
  <si>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</si>
  <si>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</si>
  <si>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</si>
  <si>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</si>
  <si>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</si>
  <si>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</si>
  <si>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</si>
  <si>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</si>
  <si>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</si>
  <si>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</si>
  <si>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</si>
  <si>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</si>
  <si>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</si>
  <si>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</si>
  <si>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</si>
  <si>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</si>
  <si>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</si>
  <si>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</si>
  <si>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</si>
  <si>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</si>
  <si>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</si>
  <si>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</si>
  <si>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</si>
  <si>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</si>
  <si>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</si>
  <si>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</si>
  <si>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</si>
  <si>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</si>
  <si>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</si>
  <si>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</si>
  <si>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</si>
  <si>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</si>
  <si>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</si>
  <si>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</si>
  <si>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</si>
  <si>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</si>
  <si>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</si>
  <si>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</si>
  <si>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</si>
  <si>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</si>
  <si>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</si>
  <si>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</si>
  <si>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</si>
  <si>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</si>
  <si>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</si>
  <si>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</si>
  <si>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</si>
  <si>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</si>
  <si>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</si>
  <si>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</si>
  <si>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</si>
  <si>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</si>
  <si>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</si>
  <si>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</si>
  <si>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</si>
  <si>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</si>
  <si>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</si>
  <si>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</si>
  <si>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</si>
  <si>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</si>
  <si>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</si>
  <si>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</si>
  <si>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</si>
  <si>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</si>
  <si>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</si>
  <si>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</si>
  <si>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</si>
  <si>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</si>
  <si>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</si>
  <si>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</si>
  <si>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</si>
  <si>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</si>
  <si>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</si>
  <si>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</si>
  <si>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</si>
  <si>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</si>
  <si>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</si>
  <si>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</si>
  <si>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</si>
  <si>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</si>
  <si>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</si>
  <si>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</si>
  <si>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</si>
  <si>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</si>
  <si>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</si>
  <si>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</si>
  <si>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</si>
  <si>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</si>
  <si>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</si>
  <si>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</si>
  <si>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</si>
  <si>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</si>
  <si>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</si>
  <si>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</si>
  <si>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</si>
  <si>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</si>
  <si>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</si>
  <si>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</si>
  <si>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</si>
  <si>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</si>
  <si>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</si>
  <si>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</si>
  <si>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</si>
  <si>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</si>
  <si>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</si>
  <si>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</si>
  <si>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</si>
  <si>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</si>
  <si>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</si>
  <si>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</si>
  <si>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</si>
  <si>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</si>
  <si>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</si>
  <si>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</si>
  <si>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</si>
  <si>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</si>
  <si>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</si>
  <si>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</si>
  <si>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</si>
  <si>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</si>
  <si>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</si>
  <si>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</si>
  <si>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</si>
  <si>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</si>
  <si>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</si>
  <si>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</si>
  <si>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</si>
  <si>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</si>
  <si>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</si>
  <si>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</si>
  <si>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</si>
  <si>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</si>
  <si>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</si>
  <si>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</si>
  <si>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</si>
  <si>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</si>
  <si>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</si>
  <si>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</si>
  <si>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</si>
  <si>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</si>
  <si>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</si>
  <si>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</si>
  <si>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</si>
  <si>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</si>
  <si>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</si>
  <si>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</si>
  <si>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</si>
  <si>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</si>
  <si>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</si>
  <si>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</si>
  <si>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</si>
  <si>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</si>
  <si>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</si>
  <si>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</si>
  <si>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</si>
  <si>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</si>
  <si>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</si>
  <si>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</si>
  <si>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</si>
  <si>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</si>
  <si>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</si>
  <si>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</si>
  <si>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</si>
  <si>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</si>
  <si>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</si>
  <si>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</si>
  <si>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</si>
  <si>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</si>
  <si>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</si>
  <si>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</si>
  <si>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</si>
  <si>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</si>
  <si>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</si>
  <si>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</si>
  <si>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</si>
  <si>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</si>
  <si>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</si>
  <si>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</si>
  <si>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</si>
  <si>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</si>
  <si>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</si>
  <si>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</si>
  <si>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</si>
  <si>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</si>
  <si>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</si>
  <si>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</si>
  <si>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</si>
  <si>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</si>
  <si>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</si>
  <si>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</si>
  <si>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</si>
  <si>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</si>
  <si>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</si>
  <si>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</si>
  <si>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</si>
  <si>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</si>
  <si>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</si>
  <si>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</si>
  <si>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</si>
  <si>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</si>
  <si>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</si>
  <si>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</si>
  <si>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</si>
  <si>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</si>
  <si>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</si>
  <si>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</si>
  <si>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</si>
  <si>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</si>
  <si>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</si>
  <si>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</si>
  <si>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</si>
  <si>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</si>
  <si>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</si>
  <si>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</si>
  <si>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</si>
  <si>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</si>
  <si>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</si>
  <si>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</si>
  <si>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</si>
  <si>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</si>
  <si>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</si>
  <si>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</si>
  <si>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</si>
  <si>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</si>
  <si>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</si>
  <si>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</si>
  <si>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</si>
  <si>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</si>
  <si>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</si>
  <si>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</si>
  <si>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</si>
  <si>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</si>
  <si>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</si>
  <si>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</si>
  <si>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</si>
  <si>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</si>
  <si>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</si>
  <si>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</si>
  <si>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</si>
  <si>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</si>
  <si>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</si>
  <si>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</si>
  <si>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</si>
  <si>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</si>
  <si>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</si>
  <si>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</si>
  <si>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</si>
  <si>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</si>
  <si>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</si>
  <si>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</si>
  <si>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</si>
  <si>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</si>
  <si>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</si>
  <si>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</si>
  <si>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</si>
  <si>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</si>
  <si>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</si>
  <si>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</si>
  <si>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</si>
  <si>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</si>
  <si>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</si>
  <si>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</si>
  <si>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</si>
  <si>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</si>
  <si>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</si>
  <si>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</si>
  <si>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</si>
  <si>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</si>
  <si>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</si>
  <si>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</si>
  <si>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</si>
  <si>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</si>
  <si>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</si>
  <si>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</si>
  <si>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</si>
  <si>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</si>
  <si>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</si>
  <si>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</si>
  <si>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</si>
  <si>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</si>
  <si>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</si>
  <si>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</si>
  <si>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</si>
  <si>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</si>
  <si>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</si>
  <si>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</si>
  <si>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</si>
  <si>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</si>
  <si>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</si>
  <si>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</si>
  <si>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</si>
  <si>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</si>
  <si>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</si>
  <si>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</si>
  <si>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</si>
  <si>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</si>
  <si>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</si>
  <si>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</si>
  <si>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</si>
  <si>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</si>
  <si>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</si>
  <si>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</si>
  <si>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</si>
  <si>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</si>
  <si>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</si>
  <si>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</si>
  <si>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</si>
  <si>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</si>
  <si>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</si>
  <si>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</si>
  <si>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</si>
  <si>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</si>
  <si>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</si>
  <si>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</si>
  <si>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</si>
  <si>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</si>
  <si>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</si>
  <si>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</si>
  <si>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</si>
  <si>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</si>
  <si>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</si>
  <si>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</si>
  <si>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</si>
  <si>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</si>
  <si>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</si>
  <si>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</si>
  <si>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</si>
  <si>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</si>
  <si>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</si>
  <si>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</si>
  <si>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</si>
  <si>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</si>
  <si>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</si>
  <si>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</si>
  <si>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</si>
  <si>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</si>
  <si>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</si>
  <si>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</si>
  <si>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</si>
  <si>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</si>
  <si>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</si>
  <si>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</si>
  <si>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</si>
  <si>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</si>
  <si>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</si>
  <si>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</si>
  <si>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</si>
  <si>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</si>
  <si>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</si>
  <si>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</si>
  <si>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</si>
  <si>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</si>
  <si>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</si>
  <si>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</si>
  <si>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</si>
  <si>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</si>
  <si>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</si>
  <si>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</si>
  <si>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</si>
  <si>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</si>
  <si>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</si>
  <si>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</si>
  <si>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</si>
  <si>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</si>
  <si>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</si>
  <si>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</si>
  <si>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</si>
  <si>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</si>
  <si>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</si>
  <si>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</si>
  <si>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</si>
  <si>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</si>
  <si>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</si>
  <si>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</si>
  <si>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</si>
  <si>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</si>
  <si>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</si>
  <si>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</si>
  <si>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</si>
  <si>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</si>
  <si>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</si>
  <si>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</si>
  <si>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</si>
  <si>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</si>
  <si>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</si>
  <si>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</si>
  <si>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</si>
  <si>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</si>
  <si>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</si>
  <si>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</si>
  <si>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</si>
  <si>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</si>
  <si>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</si>
  <si>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</si>
  <si>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</si>
  <si>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</si>
  <si>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</si>
  <si>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</si>
  <si>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</si>
  <si>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</si>
  <si>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</si>
  <si>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</si>
  <si>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</si>
  <si>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</si>
  <si>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</si>
  <si>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</si>
  <si>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</si>
  <si>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</si>
  <si>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</si>
  <si>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</si>
  <si>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</si>
  <si>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</si>
  <si>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</si>
  <si>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</si>
  <si>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</si>
  <si>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</si>
  <si>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</si>
  <si>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</si>
  <si>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</si>
  <si>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</si>
  <si>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</si>
  <si>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</si>
  <si>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</si>
  <si>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</si>
  <si>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</si>
  <si>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</si>
  <si>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</si>
  <si>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</si>
  <si>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</si>
  <si>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</si>
  <si>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</si>
  <si>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</si>
  <si>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</si>
  <si>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</si>
  <si>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</si>
  <si>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</si>
  <si>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</si>
  <si>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</si>
  <si>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</si>
  <si>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</si>
  <si>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</si>
  <si>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</si>
  <si>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</si>
  <si>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</si>
  <si>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</si>
  <si>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</si>
  <si>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</si>
  <si>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</si>
  <si>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</si>
  <si>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</si>
  <si>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</si>
  <si>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</si>
  <si>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</si>
  <si>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</si>
  <si>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</si>
  <si>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</si>
  <si>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</si>
  <si>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</si>
  <si>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</si>
  <si>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</si>
  <si>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</si>
  <si>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</si>
  <si>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</si>
  <si>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</si>
  <si>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</si>
  <si>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</si>
  <si>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</si>
  <si>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</si>
  <si>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</si>
  <si>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</si>
  <si>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</si>
  <si>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</si>
  <si>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</si>
  <si>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</si>
  <si>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</si>
  <si>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</si>
  <si>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</si>
  <si>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</si>
  <si>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</si>
  <si>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</si>
  <si>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</si>
  <si>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</si>
  <si>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</si>
  <si>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</si>
  <si>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</si>
  <si>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</si>
  <si>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</si>
  <si>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</si>
  <si>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</si>
  <si>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</si>
  <si>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</si>
  <si>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</si>
  <si>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</si>
  <si>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</si>
  <si>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</si>
  <si>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</si>
  <si>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</si>
  <si>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</si>
  <si>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</si>
  <si>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</si>
  <si>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</si>
  <si>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</si>
  <si>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</si>
  <si>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</si>
  <si>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</si>
  <si>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</si>
  <si>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</si>
  <si>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</si>
  <si>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</si>
  <si>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</si>
  <si>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</si>
  <si>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</si>
  <si>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</si>
  <si>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</si>
  <si>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</si>
  <si>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</si>
  <si>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</si>
  <si>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</si>
  <si>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</si>
  <si>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</si>
  <si>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</si>
  <si>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</si>
  <si>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</si>
  <si>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</si>
  <si>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</si>
  <si>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</si>
  <si>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</si>
  <si>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</si>
  <si>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</si>
  <si>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</si>
  <si>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</si>
  <si>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</si>
  <si>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</si>
  <si>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</si>
  <si>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</si>
  <si>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</si>
  <si>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</si>
  <si>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</si>
  <si>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</si>
  <si>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</si>
  <si>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</si>
  <si>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</si>
  <si>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</si>
  <si>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</si>
  <si>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</si>
  <si>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</si>
  <si>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</si>
  <si>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</si>
  <si>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</si>
  <si>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</si>
  <si>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</si>
  <si>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</si>
  <si>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</si>
  <si>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</si>
  <si>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</si>
  <si>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</si>
  <si>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</si>
  <si>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</si>
  <si>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</si>
  <si>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</si>
  <si>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</si>
  <si>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</si>
  <si>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</si>
  <si>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</si>
  <si>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</si>
  <si>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</si>
  <si>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</si>
  <si>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</si>
  <si>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</si>
  <si>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</si>
  <si>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</si>
  <si>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</si>
  <si>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</si>
  <si>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</si>
  <si>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</si>
  <si>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</si>
  <si>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</si>
  <si>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</si>
  <si>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</si>
  <si>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</si>
  <si>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</si>
  <si>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</si>
  <si>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</si>
  <si>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</si>
  <si>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</si>
  <si>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</si>
  <si>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</si>
  <si>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</si>
  <si>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</si>
  <si>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</si>
  <si>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</si>
  <si>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</si>
  <si>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</si>
  <si>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</si>
  <si>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</si>
  <si>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</si>
  <si>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</si>
  <si>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</si>
  <si>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</si>
  <si>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</si>
  <si>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</si>
  <si>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</si>
  <si>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</si>
  <si>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</si>
  <si>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</si>
  <si>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</si>
  <si>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</si>
  <si>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</si>
  <si>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</si>
  <si>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</si>
  <si>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</si>
  <si>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</si>
  <si>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</si>
  <si>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</si>
  <si>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</si>
  <si>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</si>
  <si>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</si>
  <si>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</si>
  <si>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</si>
  <si>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</si>
  <si>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</si>
  <si>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</si>
  <si>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</si>
  <si>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</si>
  <si>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</si>
  <si>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</si>
  <si>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</si>
  <si>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</si>
  <si>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</si>
  <si>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</si>
  <si>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</si>
  <si>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</si>
  <si>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</si>
  <si>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</si>
  <si>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</si>
  <si>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</si>
  <si>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</si>
  <si>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</si>
  <si>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</si>
  <si>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</si>
  <si>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</si>
  <si>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</si>
  <si>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</si>
  <si>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</si>
  <si>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</si>
  <si>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</si>
  <si>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</si>
  <si>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</si>
  <si>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</si>
  <si>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</si>
  <si>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</si>
  <si>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</si>
  <si>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</si>
  <si>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</si>
  <si>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</si>
  <si>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</si>
  <si>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</si>
  <si>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</si>
  <si>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</si>
  <si>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</si>
  <si>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</si>
  <si>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</si>
  <si>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</si>
  <si>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</si>
  <si>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</si>
  <si>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</si>
  <si>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</si>
  <si>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</si>
  <si>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</si>
  <si>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</si>
  <si>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</si>
  <si>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</si>
  <si>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</si>
  <si>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</si>
  <si>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</si>
  <si>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</si>
  <si>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</si>
  <si>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</si>
  <si>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</si>
  <si>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</si>
  <si>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</si>
  <si>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</si>
  <si>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</si>
  <si>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</si>
  <si>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</si>
  <si>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</si>
  <si>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</si>
  <si>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</si>
  <si>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</si>
  <si>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</si>
  <si>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</si>
  <si>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</si>
  <si>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</si>
  <si>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</si>
  <si>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</si>
  <si>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</si>
  <si>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</si>
  <si>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</si>
  <si>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</si>
  <si>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</si>
  <si>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</si>
  <si>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</si>
  <si>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</si>
  <si>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</si>
  <si>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</si>
  <si>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</si>
  <si>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</si>
  <si>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</si>
  <si>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</si>
  <si>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</si>
  <si>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</si>
  <si>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</si>
  <si>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</si>
  <si>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</si>
  <si>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</si>
  <si>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</si>
  <si>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</si>
  <si>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</si>
  <si>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</si>
  <si>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</si>
  <si>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</si>
  <si>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</si>
  <si>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</si>
  <si>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</si>
  <si>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</si>
  <si>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</si>
  <si>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</si>
  <si>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</si>
  <si>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</si>
  <si>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</si>
  <si>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</si>
  <si>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</si>
  <si>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</si>
  <si>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</si>
  <si>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</si>
  <si>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</si>
  <si>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</si>
  <si>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</si>
  <si>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</si>
  <si>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</si>
  <si>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</si>
  <si>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</si>
  <si>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</si>
  <si>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</si>
  <si>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</si>
  <si>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</si>
  <si>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</si>
  <si>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</si>
  <si>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</si>
  <si>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</si>
  <si>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</si>
  <si>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</si>
  <si>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</si>
  <si>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</si>
  <si>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</si>
  <si>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</si>
  <si>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</si>
  <si>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</si>
  <si>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</si>
  <si>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</si>
  <si>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</si>
  <si>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</si>
  <si>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</si>
  <si>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</si>
  <si>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</si>
  <si>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</si>
  <si>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</si>
  <si>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</si>
  <si>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</si>
  <si>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</si>
  <si>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</si>
  <si>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</si>
  <si>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</si>
  <si>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</si>
  <si>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</si>
  <si>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</si>
  <si>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</si>
  <si>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</si>
  <si>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</si>
  <si>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</si>
  <si>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</si>
  <si>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</si>
  <si>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</si>
  <si>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</si>
  <si>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</si>
  <si>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</si>
  <si>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</si>
  <si>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</si>
  <si>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</si>
  <si>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</si>
  <si>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</si>
  <si>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</si>
  <si>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</si>
  <si>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</si>
  <si>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</si>
  <si>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</si>
  <si>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</si>
  <si>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</si>
  <si>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</si>
  <si>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</si>
  <si>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</si>
  <si>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</si>
  <si>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</si>
  <si>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</si>
  <si>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</si>
  <si>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</si>
  <si>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</si>
  <si>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</si>
  <si>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</si>
  <si>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</si>
  <si>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</si>
  <si>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</si>
  <si>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</si>
  <si>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</si>
  <si>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</si>
  <si>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</si>
  <si>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</si>
  <si>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</si>
  <si>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</si>
  <si>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</si>
  <si>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</si>
  <si>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</si>
  <si>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</si>
  <si>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</si>
  <si>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</si>
  <si>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</si>
  <si>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</si>
  <si>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</si>
  <si>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</si>
  <si>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</si>
  <si>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</si>
  <si>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</si>
  <si>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</si>
  <si>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</si>
  <si>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</si>
  <si>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</si>
  <si>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</si>
  <si>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</si>
  <si>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</si>
  <si>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</si>
  <si>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</si>
  <si>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</si>
  <si>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</si>
  <si>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</si>
  <si>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</si>
  <si>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</si>
  <si>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</si>
  <si>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</si>
  <si>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</si>
  <si>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</si>
  <si>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</si>
  <si>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</si>
  <si>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</si>
  <si>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</si>
  <si>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</si>
  <si>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</si>
  <si>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</si>
  <si>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</si>
  <si>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</si>
  <si>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</si>
  <si>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</si>
  <si>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</si>
  <si>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</si>
  <si>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</si>
  <si>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</si>
  <si>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</si>
  <si>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</si>
  <si>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</si>
  <si>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</si>
  <si>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</si>
  <si>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</si>
  <si>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</si>
  <si>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</si>
  <si>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</si>
  <si>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</si>
  <si>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</si>
  <si>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</si>
  <si>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</si>
  <si>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</si>
  <si>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</si>
  <si>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</si>
  <si>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</si>
  <si>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</si>
  <si>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</si>
  <si>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</si>
  <si>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</si>
  <si>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</si>
  <si>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</si>
  <si>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</si>
  <si>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</si>
  <si>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</si>
  <si>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</si>
  <si>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</si>
  <si>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</si>
  <si>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</si>
  <si>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</si>
  <si>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</si>
  <si>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</si>
  <si>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</si>
  <si>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</si>
  <si>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</si>
  <si>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</si>
  <si>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</si>
  <si>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</si>
  <si>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</si>
  <si>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</si>
  <si>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</si>
  <si>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</si>
  <si>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</si>
  <si>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</si>
  <si>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</si>
  <si>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</si>
  <si>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</si>
  <si>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</si>
  <si>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</si>
  <si>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</si>
  <si>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</si>
  <si>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</si>
  <si>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</si>
  <si>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</si>
  <si>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</si>
  <si>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</si>
  <si>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</si>
  <si>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</si>
  <si>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</si>
  <si>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</si>
  <si>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</si>
  <si>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</si>
  <si>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</si>
  <si>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</si>
  <si>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</si>
  <si>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</si>
  <si>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</si>
  <si>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</si>
  <si>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</si>
  <si>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</si>
  <si>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</si>
  <si>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</si>
  <si>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</si>
  <si>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</si>
  <si>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</si>
  <si>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</si>
  <si>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</si>
  <si>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</si>
  <si>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</si>
  <si>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</si>
  <si>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</si>
  <si>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</si>
  <si>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</si>
  <si>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</si>
  <si>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</si>
  <si>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</si>
  <si>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</si>
  <si>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</si>
  <si>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</si>
  <si>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</si>
  <si>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</si>
  <si>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</si>
  <si>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</si>
  <si>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</si>
  <si>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</si>
  <si>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</si>
  <si>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</si>
  <si>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</si>
  <si>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</si>
  <si>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</si>
  <si>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</si>
  <si>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</si>
  <si>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</si>
  <si>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</si>
  <si>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</si>
  <si>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</si>
  <si>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</si>
  <si>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</si>
  <si>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</si>
  <si>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</si>
  <si>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</si>
  <si>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</si>
  <si>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</si>
  <si>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</si>
  <si>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</si>
  <si>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</si>
  <si>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</si>
  <si>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</si>
  <si>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</si>
  <si>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</si>
  <si>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</si>
  <si>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</si>
  <si>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</si>
  <si>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</si>
  <si>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</si>
  <si>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</si>
  <si>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</si>
  <si>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</si>
  <si>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</si>
  <si>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</si>
  <si>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</si>
  <si>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</si>
  <si>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</si>
  <si>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</si>
  <si>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</si>
  <si>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</si>
  <si>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</si>
  <si>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</si>
  <si>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</si>
  <si>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</si>
  <si>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</si>
  <si>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</si>
  <si>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</si>
  <si>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</si>
  <si>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</si>
  <si>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</si>
  <si>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</si>
  <si>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</si>
  <si>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</si>
  <si>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</si>
  <si>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</si>
  <si>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</si>
  <si>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</si>
  <si>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</si>
  <si>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</si>
  <si>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</si>
  <si>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</si>
  <si>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</si>
  <si>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</si>
  <si>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</si>
  <si>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</si>
  <si>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</si>
  <si>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</si>
  <si>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</si>
  <si>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</si>
  <si>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</si>
  <si>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</si>
  <si>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</si>
  <si>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</si>
  <si>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</si>
  <si>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</si>
  <si>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</si>
  <si>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</si>
  <si>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</si>
  <si>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</si>
  <si>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</si>
  <si>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</si>
  <si>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</si>
  <si>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</si>
  <si>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</si>
  <si>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</si>
  <si>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</si>
  <si>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</si>
  <si>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</si>
  <si>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</si>
  <si>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</si>
  <si>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</si>
  <si>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</si>
  <si>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</si>
  <si>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</si>
  <si>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</si>
  <si>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</si>
  <si>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</si>
  <si>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</si>
  <si>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</si>
  <si>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</si>
  <si>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</si>
  <si>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</si>
  <si>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</si>
  <si>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</si>
  <si>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</si>
  <si>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</si>
  <si>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</si>
  <si>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</si>
  <si>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</si>
  <si>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</si>
  <si>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</si>
  <si>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</si>
  <si>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</si>
  <si>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</si>
  <si>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</si>
  <si>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</si>
  <si>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</si>
  <si>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</si>
  <si>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</si>
  <si>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</si>
  <si>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</si>
  <si>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</si>
  <si>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</si>
  <si>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</si>
  <si>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</si>
  <si>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</si>
  <si>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</si>
  <si>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</si>
  <si>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</si>
  <si>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</si>
  <si>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</si>
  <si>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</si>
  <si>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</si>
  <si>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</si>
  <si>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</si>
  <si>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</si>
  <si>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</si>
  <si>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</si>
  <si>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</si>
  <si>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</si>
  <si>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</si>
  <si>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</si>
  <si>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</si>
  <si>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</si>
  <si>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</si>
  <si>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</si>
  <si>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</si>
  <si>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</si>
  <si>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</si>
  <si>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</si>
  <si>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</si>
  <si>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</si>
  <si>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</si>
  <si>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</si>
  <si>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</si>
  <si>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</si>
  <si>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</si>
  <si>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</si>
  <si>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</si>
  <si>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</si>
  <si>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</si>
  <si>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</si>
  <si>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</si>
  <si>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</si>
  <si>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</si>
  <si>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</si>
  <si>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</si>
  <si>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</si>
  <si>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</si>
  <si>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</si>
  <si>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</si>
  <si>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</si>
  <si>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</si>
  <si>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</si>
  <si>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</si>
  <si>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</si>
  <si>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</si>
  <si>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</si>
  <si>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</si>
  <si>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</si>
  <si>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</si>
  <si>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</si>
  <si>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</si>
  <si>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</si>
  <si>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</si>
  <si>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</si>
  <si>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</si>
  <si>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</si>
  <si>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</si>
  <si>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</si>
  <si>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</si>
  <si>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</si>
  <si>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</si>
  <si>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</si>
  <si>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</si>
  <si>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</si>
  <si>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</si>
  <si>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</si>
  <si>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</si>
  <si>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</si>
  <si>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</si>
  <si>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</si>
  <si>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</si>
  <si>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</si>
  <si>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</si>
  <si>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</si>
  <si>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</si>
  <si>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</si>
  <si>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</si>
  <si>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</si>
  <si>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</si>
  <si>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</si>
  <si>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</si>
  <si>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</si>
  <si>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</si>
  <si>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</si>
  <si>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</si>
  <si>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</si>
  <si>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</si>
  <si>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</si>
  <si>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</si>
  <si>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</si>
  <si>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</si>
  <si>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</si>
  <si>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</si>
  <si>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</si>
  <si>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</si>
  <si>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</si>
  <si>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</si>
  <si>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</si>
  <si>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</si>
  <si>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</si>
  <si>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</si>
  <si>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</si>
  <si>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</si>
  <si>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</si>
  <si>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</si>
  <si>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</si>
  <si>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</si>
  <si>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</si>
  <si>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</si>
  <si>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</si>
  <si>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</si>
  <si>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</si>
  <si>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</si>
  <si>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</si>
  <si>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</si>
  <si>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</si>
  <si>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</si>
  <si>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</si>
  <si>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</si>
  <si>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</si>
  <si>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</si>
  <si>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</si>
  <si>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</si>
  <si>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</si>
  <si>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</si>
  <si>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</si>
  <si>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</si>
  <si>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</si>
  <si>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</si>
  <si>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</si>
  <si>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</si>
  <si>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</si>
  <si>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</si>
  <si>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</si>
  <si>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</si>
  <si>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</si>
  <si>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</si>
  <si>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</si>
  <si>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</si>
  <si>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</si>
  <si>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</si>
  <si>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</si>
  <si>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</si>
  <si>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</si>
  <si>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</si>
  <si>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</si>
  <si>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</si>
  <si>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</si>
  <si>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</si>
  <si>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</si>
  <si>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</si>
  <si>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</si>
  <si>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</si>
  <si>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</si>
  <si>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</si>
  <si>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</si>
  <si>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</si>
  <si>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</si>
  <si>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</si>
  <si>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</si>
  <si>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</si>
  <si>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</si>
  <si>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</si>
  <si>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</si>
  <si>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</si>
  <si>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</si>
  <si>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</si>
  <si>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</si>
  <si>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</si>
  <si>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</si>
  <si>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</si>
  <si>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</si>
  <si>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</si>
  <si>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</si>
  <si>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</si>
  <si>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</si>
  <si>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</si>
  <si>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</si>
  <si>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</si>
  <si>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</si>
  <si>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</si>
  <si>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</si>
  <si>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</si>
  <si>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</si>
  <si>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</si>
  <si>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</si>
  <si>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</si>
  <si>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</si>
  <si>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</si>
  <si>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</si>
  <si>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</si>
  <si>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</si>
  <si>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</si>
  <si>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</si>
  <si>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</si>
  <si>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</si>
  <si>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</si>
  <si>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</si>
  <si>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</si>
  <si>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</si>
  <si>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</si>
  <si>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</si>
  <si>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</si>
  <si>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</si>
  <si>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</si>
  <si>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</si>
  <si>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</si>
  <si>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</si>
  <si>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</si>
  <si>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</si>
  <si>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</si>
  <si>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</si>
  <si>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</si>
  <si>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</si>
  <si>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</si>
  <si>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</si>
  <si>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</si>
  <si>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</si>
  <si>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</si>
  <si>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</si>
  <si>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</si>
  <si>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</si>
  <si>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</si>
  <si>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</si>
  <si>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</si>
  <si>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</si>
  <si>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</si>
  <si>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</si>
  <si>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</si>
  <si>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</si>
  <si>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</si>
  <si>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</si>
  <si>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</si>
  <si>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</si>
  <si>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</si>
  <si>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</si>
  <si>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</si>
  <si>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</si>
  <si>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</si>
  <si>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</si>
  <si>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</si>
  <si>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</si>
  <si>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</si>
  <si>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</si>
  <si>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</si>
  <si>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</si>
  <si>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</si>
  <si>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</si>
  <si>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</si>
  <si>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</si>
  <si>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</si>
  <si>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</si>
  <si>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</si>
  <si>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</si>
  <si>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</si>
  <si>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</si>
  <si>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</si>
  <si>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</si>
  <si>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</si>
  <si>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</si>
  <si>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</si>
  <si>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</si>
  <si>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</si>
  <si>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</si>
  <si>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</si>
  <si>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</si>
  <si>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</si>
  <si>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</si>
  <si>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</si>
  <si>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</si>
  <si>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</si>
  <si>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</si>
  <si>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</si>
  <si>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</si>
  <si>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</si>
  <si>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</si>
  <si>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</si>
  <si>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</si>
  <si>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</si>
  <si>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</si>
  <si>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</si>
  <si>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</si>
  <si>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</si>
  <si>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</si>
  <si>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</si>
  <si>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</si>
  <si>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</si>
  <si>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</si>
  <si>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</si>
  <si>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</si>
  <si>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</si>
  <si>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</si>
  <si>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</si>
  <si>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</si>
  <si>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</si>
  <si>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</si>
  <si>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</si>
  <si>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</si>
  <si>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</si>
  <si>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</si>
  <si>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</si>
  <si>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</si>
  <si>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</si>
  <si>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</si>
  <si>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</si>
  <si>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</si>
  <si>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</si>
  <si>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</si>
  <si>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</si>
  <si>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</si>
  <si>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</si>
  <si>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</si>
  <si>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</si>
  <si>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</si>
  <si>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</si>
  <si>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</si>
  <si>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</si>
  <si>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</si>
  <si>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</si>
  <si>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</si>
  <si>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</si>
  <si>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</si>
  <si>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</si>
  <si>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</si>
  <si>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</si>
  <si>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</si>
  <si>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</si>
  <si>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</si>
  <si>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</si>
  <si>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</si>
  <si>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</si>
  <si>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</si>
  <si>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</si>
  <si>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</si>
  <si>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</si>
  <si>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</si>
  <si>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</si>
  <si>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</si>
  <si>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</si>
  <si>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</si>
  <si>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</si>
  <si>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</si>
  <si>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</si>
  <si>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</si>
  <si>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</si>
  <si>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</si>
  <si>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</si>
  <si>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</si>
  <si>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</si>
  <si>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</si>
  <si>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</si>
  <si>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</si>
  <si>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</si>
  <si>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</si>
  <si>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</si>
  <si>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</si>
  <si>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</si>
  <si>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</si>
  <si>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</si>
  <si>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</si>
  <si>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</si>
  <si>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</si>
  <si>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</si>
  <si>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</si>
  <si>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</si>
  <si>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</si>
  <si>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</si>
  <si>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</si>
  <si>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</si>
  <si>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</si>
  <si>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</si>
  <si>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</si>
  <si>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</si>
  <si>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</si>
  <si>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</si>
  <si>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</si>
  <si>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</si>
  <si>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</si>
  <si>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</si>
  <si>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</si>
  <si>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</si>
  <si>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</si>
  <si>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</si>
  <si>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</si>
  <si>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</si>
  <si>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</si>
  <si>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</si>
  <si>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</si>
  <si>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</si>
  <si>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</si>
  <si>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</si>
  <si>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</si>
  <si>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</si>
  <si>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</si>
  <si>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</si>
  <si>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</si>
  <si>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</si>
  <si>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</si>
  <si>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</si>
  <si>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</si>
  <si>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</si>
  <si>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</si>
  <si>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</si>
  <si>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</si>
  <si>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</si>
  <si>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</si>
  <si>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</si>
  <si>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</si>
  <si>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</si>
  <si>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</si>
  <si>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</si>
  <si>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</si>
  <si>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</si>
  <si>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</si>
  <si>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</si>
  <si>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</si>
  <si>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</si>
  <si>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</si>
  <si>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</si>
  <si>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</si>
  <si>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</si>
  <si>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</si>
  <si>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</si>
  <si>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</si>
  <si>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</si>
  <si>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</si>
  <si>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</si>
  <si>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</si>
  <si>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</si>
  <si>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</si>
  <si>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</si>
  <si>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</si>
  <si>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</si>
  <si>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</si>
  <si>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</si>
  <si>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</si>
  <si>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</si>
  <si>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</si>
  <si>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</si>
  <si>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</si>
  <si>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</si>
  <si>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</si>
  <si>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</si>
  <si>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</si>
  <si>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</si>
  <si>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</si>
  <si>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</si>
  <si>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</si>
  <si>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</si>
  <si>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</si>
  <si>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</si>
  <si>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</si>
  <si>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</si>
  <si>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</si>
  <si>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</si>
  <si>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</si>
  <si>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</si>
  <si>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</si>
  <si>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</si>
  <si>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</si>
  <si>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</si>
  <si>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</si>
  <si>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</si>
  <si>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</si>
  <si>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</si>
  <si>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</si>
  <si>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</si>
  <si>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</si>
  <si>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</si>
  <si>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</si>
  <si>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</si>
  <si>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</si>
  <si>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</si>
  <si>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</si>
  <si>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</si>
  <si>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</si>
  <si>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</si>
  <si>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</si>
  <si>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</si>
  <si>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</si>
  <si>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</si>
  <si>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</si>
  <si>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</si>
  <si>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</si>
  <si>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</si>
  <si>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</si>
  <si>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</si>
  <si>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</si>
  <si>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</si>
  <si>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</si>
  <si>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</si>
  <si>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</si>
  <si>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</si>
  <si>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</si>
  <si>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</si>
  <si>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</si>
  <si>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</si>
  <si>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</si>
  <si>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</si>
  <si>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</si>
  <si>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</si>
  <si>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</si>
  <si>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</si>
  <si>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</si>
  <si>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</si>
  <si>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</si>
  <si>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</si>
  <si>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</si>
  <si>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</si>
  <si>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</si>
  <si>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</si>
  <si>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</si>
  <si>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</si>
  <si>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</si>
  <si>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</si>
  <si>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</si>
  <si>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</si>
  <si>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</si>
  <si>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</si>
  <si>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</si>
  <si>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</si>
  <si>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</si>
  <si>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</si>
  <si>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</si>
  <si>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</si>
  <si>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</si>
  <si>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</si>
  <si>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</si>
  <si>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</si>
  <si>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</si>
  <si>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</si>
  <si>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</si>
  <si>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</si>
  <si>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</si>
  <si>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</si>
  <si>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</si>
  <si>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</si>
  <si>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</si>
  <si>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</si>
  <si>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</si>
  <si>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</si>
  <si>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</si>
  <si>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</si>
  <si>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</si>
  <si>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</si>
  <si>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</si>
  <si>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</si>
  <si>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</si>
  <si>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</si>
  <si>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</si>
  <si>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</si>
  <si>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</si>
  <si>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</si>
  <si>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</si>
  <si>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</si>
  <si>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</si>
  <si>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</si>
  <si>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</si>
  <si>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</si>
  <si>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</si>
  <si>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</si>
  <si>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</si>
  <si>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</si>
  <si>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</si>
  <si>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</si>
  <si>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</si>
  <si>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</si>
  <si>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</si>
  <si>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</si>
  <si>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</si>
  <si>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</si>
  <si>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</si>
  <si>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</si>
  <si>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</si>
  <si>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</si>
  <si>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</si>
  <si>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</si>
  <si>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</si>
  <si>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</si>
  <si>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</si>
  <si>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</si>
  <si>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</si>
  <si>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</si>
  <si>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</si>
  <si>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</si>
  <si>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</si>
  <si>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</si>
  <si>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</si>
  <si>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</si>
  <si>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</si>
  <si>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</si>
  <si>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</si>
  <si>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</si>
  <si>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</si>
  <si>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</si>
  <si>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</si>
  <si>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</si>
  <si>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</si>
  <si>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</si>
  <si>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</si>
  <si>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</si>
  <si>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</si>
  <si>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</si>
  <si>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</si>
  <si>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</si>
  <si>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</si>
  <si>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</si>
  <si>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</si>
  <si>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</si>
  <si>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</si>
  <si>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</si>
  <si>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</si>
  <si>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</si>
  <si>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</si>
  <si>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</si>
  <si>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</si>
  <si>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</si>
  <si>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</si>
  <si>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</si>
  <si>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</si>
  <si>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</si>
  <si>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</si>
  <si>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</si>
  <si>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</si>
  <si>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</si>
  <si>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</si>
  <si>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</si>
  <si>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</si>
  <si>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</si>
  <si>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</si>
  <si>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</si>
  <si>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</si>
  <si>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</si>
  <si>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</si>
  <si>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</si>
  <si>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</si>
  <si>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</si>
  <si>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</si>
  <si>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</si>
  <si>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</si>
  <si>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</si>
  <si>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</si>
  <si>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</si>
  <si>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</si>
  <si>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</si>
  <si>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</si>
  <si>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</si>
  <si>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</si>
  <si>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</si>
  <si>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</si>
  <si>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</si>
  <si>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</si>
  <si>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</si>
  <si>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</si>
  <si>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</si>
  <si>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</si>
  <si>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</si>
  <si>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</si>
  <si>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</si>
  <si>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</si>
  <si>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</si>
  <si>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</si>
  <si>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</si>
  <si>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</si>
  <si>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</si>
  <si>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</si>
  <si>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</si>
  <si>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</si>
  <si>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</si>
  <si>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</si>
  <si>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</si>
  <si>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</si>
  <si>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</si>
  <si>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</si>
  <si>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</si>
  <si>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</si>
  <si>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</si>
  <si>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</si>
  <si>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</si>
  <si>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</si>
  <si>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</si>
  <si>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</si>
  <si>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</si>
  <si>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</si>
  <si>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</si>
  <si>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</si>
  <si>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</si>
  <si>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</si>
  <si>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</si>
  <si>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</si>
  <si>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</si>
  <si>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</si>
  <si>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</si>
  <si>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</si>
  <si>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</si>
  <si>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</si>
  <si>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</si>
  <si>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</si>
  <si>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</si>
  <si>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</si>
  <si>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</si>
  <si>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</si>
  <si>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</si>
  <si>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</si>
  <si>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</si>
  <si>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</si>
  <si>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</si>
  <si>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</si>
  <si>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</si>
  <si>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</si>
  <si>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</si>
  <si>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</si>
  <si>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</si>
  <si>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</si>
  <si>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</si>
  <si>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</si>
  <si>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</si>
  <si>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</si>
  <si>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</si>
  <si>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</si>
  <si>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</si>
  <si>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</si>
  <si>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</si>
  <si>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</si>
  <si>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</si>
  <si>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</si>
  <si>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</si>
  <si>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</si>
  <si>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</si>
  <si>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</si>
  <si>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</si>
  <si>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</si>
  <si>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</si>
  <si>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</si>
  <si>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</si>
  <si>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</si>
  <si>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</si>
  <si>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</si>
  <si>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</si>
  <si>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</si>
  <si>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</si>
  <si>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</si>
  <si>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</si>
  <si>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</si>
  <si>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</si>
  <si>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</si>
  <si>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</si>
  <si>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</si>
  <si>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</si>
  <si>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</si>
  <si>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</si>
  <si>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</si>
  <si>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</si>
  <si>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</si>
  <si>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</si>
  <si>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</si>
  <si>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</si>
  <si>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</si>
  <si>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</si>
  <si>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</si>
  <si>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</si>
  <si>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</si>
  <si>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</si>
  <si>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</si>
  <si>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</si>
  <si>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</si>
  <si>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</si>
  <si>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</si>
  <si>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</si>
  <si>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</si>
  <si>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</si>
  <si>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</si>
  <si>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</si>
  <si>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</si>
  <si>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</si>
  <si>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</si>
  <si>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</si>
  <si>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</si>
  <si>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</si>
  <si>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</si>
  <si>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</si>
  <si>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</si>
  <si>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</si>
  <si>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</si>
  <si>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</si>
  <si>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</si>
  <si>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</si>
  <si>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</si>
  <si>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</si>
  <si>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</si>
  <si>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</si>
  <si>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</si>
  <si>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</si>
  <si>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</si>
  <si>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</si>
  <si>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</si>
  <si>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</si>
  <si>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</si>
  <si>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</si>
  <si>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</si>
  <si>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</si>
  <si>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</si>
  <si>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</si>
  <si>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</si>
  <si>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</si>
  <si>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</si>
  <si>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</si>
  <si>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</si>
  <si>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</si>
  <si>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</si>
  <si>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</si>
  <si>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</si>
  <si>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</si>
  <si>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</si>
  <si>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</si>
  <si>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</si>
  <si>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</si>
  <si>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</si>
  <si>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</si>
  <si>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</si>
  <si>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</si>
  <si>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</si>
  <si>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</si>
  <si>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</si>
  <si>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</si>
  <si>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</si>
  <si>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</si>
  <si>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</si>
  <si>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</si>
  <si>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</si>
  <si>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</si>
  <si>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</si>
  <si>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</si>
  <si>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</si>
  <si>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</si>
  <si>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</si>
  <si>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</si>
  <si>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</si>
  <si>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</si>
  <si>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</si>
  <si>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</si>
  <si>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</si>
  <si>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</si>
  <si>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</si>
  <si>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</si>
  <si>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</si>
  <si>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</si>
  <si>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</si>
  <si>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</si>
  <si>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</si>
  <si>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</si>
  <si>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</si>
  <si>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</si>
  <si>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</si>
  <si>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</si>
  <si>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</si>
  <si>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</si>
  <si>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</si>
  <si>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</si>
  <si>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</si>
  <si>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</si>
  <si>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</si>
  <si>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</si>
  <si>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</si>
  <si>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</si>
  <si>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</si>
  <si>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</si>
  <si>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</si>
  <si>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</si>
  <si>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</si>
  <si>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</si>
  <si>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</si>
  <si>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</si>
  <si>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</si>
  <si>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</si>
  <si>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</si>
  <si>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</si>
  <si>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</si>
  <si>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</si>
  <si>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</si>
  <si>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</si>
  <si>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</si>
  <si>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</si>
  <si>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</si>
  <si>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</si>
  <si>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</si>
  <si>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</si>
  <si>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</si>
  <si>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</si>
  <si>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</si>
  <si>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</si>
  <si>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</si>
  <si>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</si>
  <si>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</si>
  <si>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</si>
  <si>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</si>
  <si>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</si>
  <si>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</si>
  <si>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</si>
  <si>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</si>
  <si>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</si>
  <si>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</si>
  <si>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</si>
  <si>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</si>
  <si>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</si>
  <si>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</si>
  <si>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</si>
  <si>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</si>
  <si>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</si>
  <si>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</si>
  <si>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</si>
  <si>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</si>
  <si>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</si>
  <si>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</si>
  <si>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</si>
  <si>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</si>
  <si>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</si>
  <si>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</si>
  <si>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</si>
  <si>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</si>
  <si>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</si>
  <si>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</si>
  <si>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</si>
  <si>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</si>
  <si>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</si>
  <si>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</si>
  <si>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</si>
  <si>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</si>
  <si>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</si>
  <si>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</si>
  <si>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</si>
  <si>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</si>
  <si>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</si>
  <si>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</si>
  <si>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</si>
  <si>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</si>
  <si>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</si>
  <si>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</si>
  <si>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</si>
  <si>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</si>
  <si>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</si>
  <si>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</si>
  <si>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</si>
  <si>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</si>
  <si>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</si>
  <si>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</si>
  <si>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</si>
  <si>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</si>
  <si>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</si>
  <si>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</si>
  <si>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</si>
  <si>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</si>
  <si>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</si>
  <si>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</si>
  <si>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</si>
  <si>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</si>
  <si>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</si>
  <si>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</si>
  <si>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</si>
  <si>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</si>
  <si>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</si>
  <si>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</si>
  <si>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</si>
  <si>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</si>
  <si>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</si>
  <si>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</si>
  <si>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</si>
  <si>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</si>
  <si>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</si>
  <si>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</si>
  <si>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</si>
  <si>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</si>
  <si>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</si>
  <si>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</si>
  <si>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</si>
  <si>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</si>
  <si>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</si>
  <si>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</si>
  <si>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</si>
  <si>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</si>
  <si>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</si>
  <si>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</si>
  <si>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</si>
  <si>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</si>
  <si>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</si>
  <si>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</si>
  <si>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</si>
  <si>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</si>
  <si>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</si>
  <si>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</si>
  <si>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</si>
  <si>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</si>
  <si>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</si>
  <si>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</si>
  <si>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</si>
  <si>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</si>
  <si>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</si>
  <si>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</si>
  <si>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</si>
  <si>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</si>
  <si>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</si>
  <si>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</si>
  <si>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</si>
  <si>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</si>
  <si>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</si>
  <si>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</si>
  <si>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</si>
  <si>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</si>
  <si>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</si>
  <si>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</si>
  <si>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</si>
  <si>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</si>
  <si>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</si>
  <si>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</si>
  <si>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</si>
  <si>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</si>
  <si>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</si>
  <si>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</si>
  <si>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</si>
  <si>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</si>
  <si>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</si>
  <si>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</si>
  <si>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</si>
  <si>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</si>
  <si>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</si>
  <si>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</si>
  <si>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</si>
  <si>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</si>
  <si>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</si>
  <si>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</si>
  <si>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</si>
  <si>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</si>
  <si>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</si>
  <si>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</si>
  <si>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</si>
  <si>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</si>
  <si>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</si>
  <si>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</si>
  <si>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</si>
  <si>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</si>
  <si>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</si>
  <si>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</si>
  <si>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</si>
  <si>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</si>
  <si>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</si>
  <si>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</si>
  <si>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</si>
  <si>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</si>
  <si>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</si>
  <si>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</si>
  <si>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</si>
  <si>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</si>
  <si>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</si>
  <si>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</si>
  <si>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</si>
  <si>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</si>
  <si>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</si>
  <si>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</si>
  <si>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</si>
  <si>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</si>
  <si>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</si>
  <si>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</si>
  <si>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</si>
  <si>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</si>
  <si>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</si>
  <si>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</si>
  <si>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</si>
  <si>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</si>
  <si>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</si>
  <si>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</si>
  <si>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</si>
  <si>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</si>
  <si>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</si>
  <si>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</si>
  <si>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</si>
  <si>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</si>
  <si>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</si>
  <si>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</si>
  <si>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</si>
  <si>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</si>
  <si>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</si>
  <si>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</si>
  <si>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</si>
  <si>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</si>
  <si>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</si>
  <si>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</si>
  <si>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</si>
  <si>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</si>
  <si>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</si>
  <si>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</si>
  <si>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</si>
  <si>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</si>
  <si>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</si>
  <si>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</si>
  <si>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</si>
  <si>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</si>
  <si>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</si>
  <si>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</si>
  <si>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</si>
  <si>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</si>
  <si>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</si>
  <si>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</si>
  <si>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</si>
  <si>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</si>
  <si>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</si>
  <si>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</si>
  <si>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</si>
  <si>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</si>
  <si>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</si>
  <si>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</si>
  <si>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</si>
  <si>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</si>
  <si>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</si>
  <si>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</si>
  <si>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</si>
  <si>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</si>
  <si>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</si>
  <si>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</si>
  <si>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</si>
  <si>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</si>
  <si>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</si>
  <si>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</si>
  <si>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</si>
  <si>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</si>
  <si>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</si>
  <si>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</si>
  <si>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</si>
  <si>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</si>
  <si>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</si>
  <si>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</si>
  <si>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</si>
  <si>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</si>
  <si>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</si>
  <si>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</si>
  <si>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</si>
  <si>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</si>
  <si>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</si>
  <si>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</si>
  <si>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</si>
  <si>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</si>
  <si>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</si>
  <si>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</si>
  <si>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</si>
  <si>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</si>
  <si>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</si>
  <si>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</si>
  <si>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</si>
  <si>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</si>
  <si>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</si>
  <si>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</si>
  <si>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</si>
  <si>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</si>
  <si>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</si>
  <si>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</si>
  <si>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</si>
  <si>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</si>
  <si>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</si>
  <si>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</si>
  <si>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</si>
  <si>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</si>
  <si>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</si>
  <si>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</si>
  <si>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</si>
  <si>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</si>
  <si>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</si>
  <si>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</si>
  <si>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</si>
  <si>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</si>
  <si>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</si>
  <si>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</si>
  <si>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</si>
  <si>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</si>
  <si>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</si>
  <si>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</si>
  <si>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</si>
  <si>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</si>
  <si>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</si>
  <si>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</si>
  <si>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</si>
  <si>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</si>
  <si>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</si>
  <si>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</si>
  <si>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</si>
  <si>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</si>
  <si>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</si>
  <si>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</si>
  <si>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</si>
  <si>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</si>
  <si>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</si>
  <si>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</si>
  <si>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</si>
  <si>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</si>
  <si>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</si>
  <si>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</si>
  <si>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</si>
  <si>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</si>
  <si>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</si>
  <si>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</si>
  <si>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</si>
  <si>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</si>
  <si>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</si>
  <si>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</si>
  <si>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</si>
  <si>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</si>
  <si>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</si>
  <si>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</si>
  <si>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</si>
  <si>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</si>
  <si>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</si>
  <si>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</si>
  <si>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</si>
  <si>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</si>
  <si>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</si>
  <si>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</si>
  <si>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</si>
  <si>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</si>
  <si>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</si>
  <si>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</si>
  <si>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</si>
  <si>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</si>
  <si>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</si>
  <si>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</si>
  <si>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</si>
  <si>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</si>
  <si>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</si>
  <si>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</si>
  <si>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</si>
  <si>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</si>
  <si>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</si>
  <si>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</si>
  <si>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</si>
  <si>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</si>
  <si>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</si>
  <si>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</si>
  <si>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</si>
  <si>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</si>
  <si>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</si>
  <si>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</si>
  <si>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</si>
  <si>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</si>
  <si>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</si>
  <si>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</si>
  <si>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</si>
  <si>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</si>
  <si>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</si>
  <si>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</si>
  <si>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</si>
  <si>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</si>
  <si>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</si>
  <si>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</si>
  <si>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</si>
  <si>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</si>
  <si>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</si>
  <si>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</si>
  <si>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</si>
  <si>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</si>
  <si>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</si>
  <si>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</si>
  <si>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</si>
  <si>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</si>
  <si>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</si>
  <si>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</si>
  <si>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</si>
  <si>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</si>
  <si>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</si>
  <si>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</si>
  <si>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</si>
  <si>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</si>
  <si>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</si>
  <si>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</si>
  <si>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</si>
  <si>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</si>
  <si>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</si>
  <si>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</si>
  <si>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</si>
  <si>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</si>
  <si>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</si>
  <si>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</si>
  <si>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</si>
  <si>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</si>
  <si>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</si>
  <si>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</si>
  <si>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</si>
  <si>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</si>
  <si>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</si>
  <si>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</si>
  <si>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</si>
  <si>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</si>
  <si>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</si>
  <si>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</si>
  <si>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</si>
  <si>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</si>
  <si>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</si>
  <si>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</si>
  <si>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</si>
  <si>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</si>
  <si>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</si>
  <si>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</si>
  <si>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</si>
  <si>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</si>
  <si>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</si>
  <si>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</si>
  <si>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</si>
  <si>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</si>
  <si>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</si>
  <si>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</si>
  <si>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</si>
  <si>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</si>
  <si>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</si>
  <si>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</si>
  <si>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</si>
  <si>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</si>
  <si>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</si>
  <si>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</si>
  <si>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</si>
  <si>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</si>
  <si>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</si>
  <si>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</si>
  <si>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</si>
  <si>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</si>
  <si>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</si>
  <si>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</si>
  <si>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</si>
  <si>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</si>
  <si>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</si>
  <si>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</si>
  <si>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</si>
  <si>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</si>
  <si>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</si>
  <si>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</si>
  <si>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</si>
  <si>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</si>
  <si>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</si>
  <si>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</si>
  <si>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</si>
  <si>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</si>
  <si>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</si>
  <si>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</si>
  <si>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</si>
  <si>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</si>
  <si>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</si>
  <si>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</si>
  <si>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</si>
  <si>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</si>
  <si>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</si>
  <si>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</si>
  <si>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</si>
  <si>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</si>
  <si>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</si>
  <si>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</si>
  <si>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</si>
  <si>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</si>
  <si>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</si>
  <si>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</si>
  <si>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</si>
  <si>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</si>
  <si>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</si>
  <si>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</si>
  <si>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</si>
  <si>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</si>
  <si>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</si>
  <si>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</si>
  <si>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</si>
  <si>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</si>
  <si>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</si>
  <si>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</si>
  <si>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</si>
  <si>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</si>
  <si>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</si>
  <si>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</si>
  <si>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</si>
  <si>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</si>
  <si>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</si>
  <si>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</si>
  <si>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</si>
  <si>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</si>
  <si>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</si>
  <si>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</si>
  <si>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</si>
  <si>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</si>
  <si>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</si>
  <si>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</si>
  <si>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</si>
  <si>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</si>
  <si>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</si>
  <si>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</si>
  <si>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</si>
  <si>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</si>
  <si>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</si>
  <si>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</si>
  <si>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</si>
  <si>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</si>
  <si>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</si>
  <si>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</si>
  <si>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</si>
  <si>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</si>
  <si>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</si>
  <si>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</si>
  <si>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</si>
  <si>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</si>
  <si>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</si>
  <si>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</si>
  <si>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</si>
  <si>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</si>
  <si>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</si>
  <si>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</si>
  <si>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</si>
  <si>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</si>
  <si>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</si>
  <si>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</si>
  <si>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</si>
  <si>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</si>
  <si>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</si>
  <si>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</si>
  <si>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</si>
  <si>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</si>
  <si>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</si>
  <si>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</si>
  <si>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</si>
  <si>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</si>
  <si>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</si>
  <si>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</si>
  <si>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</si>
  <si>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</si>
  <si>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</si>
  <si>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</si>
  <si>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</si>
  <si>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</si>
  <si>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</si>
  <si>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</si>
  <si>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</si>
  <si>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</si>
  <si>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</si>
  <si>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</si>
  <si>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</si>
  <si>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</si>
  <si>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</si>
  <si>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</si>
  <si>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</si>
  <si>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</si>
  <si>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</si>
  <si>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</si>
  <si>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</si>
  <si>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</si>
  <si>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</si>
  <si>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</si>
  <si>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</si>
  <si>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</si>
  <si>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</si>
  <si>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</si>
  <si>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</si>
  <si>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</si>
  <si>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</si>
  <si>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</si>
  <si>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</si>
  <si>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</si>
  <si>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</si>
  <si>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</si>
  <si>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</si>
  <si>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</si>
  <si>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</si>
  <si>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</si>
  <si>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</si>
  <si>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</si>
  <si>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</si>
  <si>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</si>
  <si>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</si>
  <si>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</si>
  <si>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</si>
  <si>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</si>
  <si>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</si>
  <si>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</si>
  <si>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</si>
  <si>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</si>
  <si>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</si>
  <si>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</si>
  <si>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</si>
  <si>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</si>
  <si>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</si>
  <si>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</si>
  <si>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</si>
  <si>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</si>
  <si>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</si>
  <si>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</si>
  <si>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</si>
  <si>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</si>
  <si>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</si>
  <si>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</si>
  <si>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</si>
  <si>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</si>
  <si>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</si>
  <si>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</si>
  <si>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</si>
  <si>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</si>
  <si>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</si>
  <si>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</si>
  <si>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</si>
  <si>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</si>
  <si>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</si>
  <si>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</si>
  <si>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</si>
  <si>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</si>
  <si>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</si>
  <si>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</si>
  <si>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</si>
  <si>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</si>
  <si>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</si>
  <si>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</si>
  <si>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</si>
  <si>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</si>
  <si>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</si>
  <si>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</si>
  <si>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</si>
  <si>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</si>
  <si>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</si>
  <si>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</si>
  <si>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</si>
  <si>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</si>
  <si>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</si>
  <si>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</si>
  <si>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</si>
  <si>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</si>
  <si>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</si>
  <si>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</si>
  <si>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</si>
  <si>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</si>
  <si>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</si>
  <si>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</si>
  <si>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</si>
  <si>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</si>
  <si>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</si>
  <si>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</si>
  <si>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</si>
  <si>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</si>
  <si>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</si>
  <si>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</si>
  <si>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</si>
  <si>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</si>
  <si>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</si>
  <si>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</si>
  <si>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</si>
  <si>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</si>
  <si>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</si>
  <si>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</si>
  <si>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</si>
  <si>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</si>
  <si>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</si>
  <si>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</si>
  <si>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</si>
  <si>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</si>
  <si>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</si>
  <si>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</si>
  <si>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</si>
  <si>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</si>
  <si>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</si>
  <si>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</si>
  <si>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</si>
  <si>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</si>
  <si>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</si>
  <si>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</si>
  <si>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</si>
  <si>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</si>
  <si>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</si>
  <si>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</si>
  <si>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</si>
  <si>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</si>
  <si>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</si>
  <si>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</si>
  <si>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</si>
  <si>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</si>
  <si>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</si>
  <si>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</si>
  <si>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</si>
  <si>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</si>
  <si>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</si>
  <si>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</si>
  <si>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</si>
  <si>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</si>
  <si>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</si>
  <si>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</si>
  <si>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</si>
  <si>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</si>
  <si>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</si>
  <si>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</si>
  <si>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</si>
  <si>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</si>
  <si>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</si>
  <si>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</si>
  <si>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</si>
  <si>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</si>
  <si>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</si>
  <si>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</si>
  <si>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</si>
  <si>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</si>
  <si>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</si>
  <si>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</si>
  <si>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</si>
  <si>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</si>
  <si>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</si>
  <si>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</si>
  <si>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</si>
  <si>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</si>
  <si>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</si>
  <si>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</si>
  <si>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</si>
  <si>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</si>
  <si>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</si>
  <si>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</si>
  <si>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</si>
  <si>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</si>
  <si>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</si>
  <si>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</si>
  <si>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</si>
  <si>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</si>
  <si>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</si>
  <si>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</si>
  <si>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</si>
  <si>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</si>
  <si>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</si>
  <si>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</si>
  <si>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</si>
  <si>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</si>
  <si>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</si>
  <si>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</si>
  <si>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</si>
  <si>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</si>
  <si>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</si>
  <si>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</si>
  <si>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</si>
  <si>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</si>
  <si>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</si>
  <si>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</si>
  <si>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</si>
  <si>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</si>
  <si>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</si>
  <si>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</si>
  <si>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</si>
  <si>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</si>
  <si>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</si>
  <si>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</si>
  <si>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</si>
  <si>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</si>
  <si>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</si>
  <si>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</si>
  <si>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</si>
  <si>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</si>
  <si>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</si>
  <si>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</si>
  <si>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</si>
  <si>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</si>
  <si>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</si>
  <si>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</si>
  <si>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</si>
  <si>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</si>
  <si>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</si>
  <si>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</si>
  <si>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</si>
  <si>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</si>
  <si>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</si>
  <si>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</si>
  <si>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</si>
  <si>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</si>
  <si>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</si>
  <si>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</si>
  <si>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</si>
  <si>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</si>
  <si>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</si>
  <si>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</si>
  <si>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</si>
  <si>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</si>
  <si>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</si>
  <si>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</si>
  <si>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</si>
  <si>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</si>
  <si>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</si>
  <si>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</si>
  <si>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</si>
  <si>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</si>
  <si>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</si>
  <si>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</si>
  <si>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</si>
  <si>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</si>
  <si>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</si>
  <si>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</si>
  <si>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</si>
  <si>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</si>
  <si>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</si>
  <si>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</si>
  <si>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</si>
  <si>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</si>
  <si>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</si>
  <si>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</si>
  <si>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</si>
  <si>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</si>
  <si>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</si>
  <si>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</si>
  <si>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</si>
  <si>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</si>
  <si>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</si>
  <si>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</si>
  <si>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</si>
  <si>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</si>
  <si>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</si>
  <si>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</si>
  <si>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</si>
  <si>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</si>
  <si>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</si>
  <si>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</si>
  <si>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</si>
  <si>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</si>
  <si>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</si>
  <si>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</si>
  <si>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</si>
  <si>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</si>
  <si>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</si>
  <si>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</si>
  <si>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</si>
  <si>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</si>
  <si>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</si>
  <si>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</si>
  <si>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</si>
  <si>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</si>
  <si>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</si>
  <si>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</si>
  <si>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</si>
  <si>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</si>
  <si>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</si>
  <si>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</si>
  <si>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</si>
  <si>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</si>
  <si>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</si>
  <si>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</si>
  <si>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</si>
  <si>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</si>
  <si>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</si>
  <si>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</si>
  <si>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</si>
  <si>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</si>
  <si>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</si>
  <si>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</si>
  <si>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</si>
  <si>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</si>
  <si>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</si>
  <si>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</si>
  <si>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</si>
  <si>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</si>
  <si>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</si>
  <si>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</si>
  <si>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</si>
  <si>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</si>
  <si>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</si>
  <si>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</si>
  <si>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</si>
  <si>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</si>
  <si>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</si>
  <si>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</si>
  <si>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</si>
  <si>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</si>
  <si>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</si>
  <si>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</si>
  <si>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</si>
  <si>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</si>
  <si>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</si>
  <si>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</si>
  <si>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</si>
  <si>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</si>
  <si>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</si>
  <si>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</si>
  <si>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</si>
  <si>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</si>
  <si>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</si>
  <si>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</si>
  <si>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</si>
  <si>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</si>
  <si>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</si>
  <si>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</si>
  <si>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</si>
  <si>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</si>
  <si>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</si>
  <si>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</si>
  <si>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</si>
  <si>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</si>
  <si>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</si>
  <si>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</si>
  <si>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</si>
  <si>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</si>
  <si>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</si>
  <si>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</si>
  <si>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</si>
  <si>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</si>
  <si>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</si>
  <si>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</si>
  <si>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</si>
  <si>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</si>
  <si>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</si>
  <si>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</si>
  <si>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</si>
  <si>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</si>
  <si>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</si>
  <si>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</si>
  <si>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</si>
  <si>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</si>
  <si>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</si>
  <si>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</si>
  <si>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</si>
  <si>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</si>
  <si>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</si>
  <si>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</si>
  <si>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</si>
  <si>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</si>
  <si>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</si>
  <si>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</si>
  <si>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</si>
  <si>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</si>
  <si>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</si>
  <si>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</si>
  <si>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</si>
  <si>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</si>
  <si>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</si>
  <si>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</si>
  <si>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</si>
  <si>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</si>
  <si>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</si>
  <si>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</si>
  <si>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</si>
  <si>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</si>
  <si>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</si>
  <si>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</si>
  <si>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</si>
  <si>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</si>
  <si>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</si>
  <si>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</si>
  <si>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</si>
  <si>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</si>
  <si>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</si>
  <si>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</si>
  <si>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</si>
  <si>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</si>
  <si>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</si>
  <si>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</si>
  <si>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</si>
  <si>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</si>
  <si>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</si>
  <si>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</si>
  <si>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</si>
  <si>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</si>
  <si>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</si>
  <si>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</si>
  <si>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</si>
  <si>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</si>
  <si>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</si>
  <si>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</si>
  <si>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</si>
  <si>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</si>
  <si>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</si>
  <si>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</si>
  <si>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</si>
  <si>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</si>
  <si>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</si>
  <si>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</si>
  <si>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</si>
  <si>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</si>
  <si>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</si>
  <si>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</si>
  <si>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</si>
  <si>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</si>
  <si>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</si>
  <si>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</si>
  <si>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</si>
  <si>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</si>
  <si>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</si>
  <si>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</si>
  <si>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</si>
  <si>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</si>
  <si>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</si>
  <si>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</si>
  <si>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</si>
  <si>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</si>
  <si>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</si>
  <si>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</si>
  <si>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</si>
  <si>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</si>
  <si>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</si>
  <si>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</si>
  <si>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</si>
  <si>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</si>
  <si>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</si>
  <si>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</si>
  <si>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</si>
  <si>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</si>
  <si>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</si>
  <si>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</si>
  <si>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</si>
  <si>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</si>
  <si>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</si>
  <si>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</si>
  <si>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</si>
  <si>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</si>
  <si>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</si>
  <si>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</si>
  <si>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</si>
  <si>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</si>
  <si>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</si>
  <si>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</si>
  <si>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</si>
  <si>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</si>
  <si>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</si>
  <si>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</si>
  <si>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</si>
  <si>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</si>
  <si>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</si>
  <si>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</si>
  <si>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</si>
  <si>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</si>
  <si>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</si>
  <si>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</si>
  <si>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</si>
  <si>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</si>
  <si>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</si>
  <si>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</si>
  <si>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</si>
  <si>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</si>
  <si>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</si>
  <si>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</si>
  <si>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</si>
  <si>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</si>
  <si>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</si>
  <si>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</si>
  <si>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</si>
  <si>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</si>
  <si>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</si>
  <si>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</si>
  <si>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</si>
  <si>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</si>
  <si>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</si>
  <si>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</si>
  <si>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</si>
  <si>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</si>
  <si>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</si>
  <si>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</si>
  <si>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</si>
  <si>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</si>
  <si>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</si>
  <si>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</si>
  <si>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</si>
  <si>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</si>
  <si>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</si>
  <si>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</si>
  <si>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</si>
  <si>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</si>
  <si>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</si>
  <si>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</si>
  <si>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</si>
  <si>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</si>
  <si>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</si>
  <si>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</si>
  <si>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</si>
  <si>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</si>
  <si>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</si>
  <si>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</si>
  <si>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</si>
  <si>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</si>
  <si>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</si>
  <si>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</si>
  <si>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</si>
  <si>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</si>
  <si>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</si>
  <si>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</si>
  <si>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</si>
  <si>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</si>
  <si>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</si>
  <si>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</si>
  <si>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</si>
  <si>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</si>
  <si>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</si>
  <si>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</si>
  <si>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</si>
  <si>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</si>
  <si>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</si>
  <si>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</si>
  <si>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</si>
  <si>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</si>
  <si>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</si>
  <si>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</si>
  <si>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</si>
  <si>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</si>
  <si>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</si>
  <si>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</si>
  <si>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</si>
  <si>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</si>
  <si>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</si>
  <si>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</si>
  <si>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</si>
  <si>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</si>
  <si>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</si>
  <si>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</si>
  <si>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</si>
  <si>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</si>
  <si>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</si>
  <si>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</si>
  <si>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</si>
  <si>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</si>
  <si>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</si>
  <si>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</si>
  <si>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</si>
  <si>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</si>
  <si>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</si>
  <si>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</si>
  <si>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</si>
  <si>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</si>
  <si>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</si>
  <si>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</si>
  <si>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</si>
  <si>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</si>
  <si>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</si>
  <si>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</si>
  <si>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</si>
  <si>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</si>
  <si>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</si>
  <si>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</si>
  <si>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</si>
  <si>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</si>
  <si>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</si>
  <si>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</si>
  <si>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</si>
  <si>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</si>
  <si>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</si>
  <si>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</si>
  <si>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</si>
  <si>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</si>
  <si>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</si>
  <si>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</si>
  <si>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</si>
  <si>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</si>
  <si>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</si>
  <si>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</si>
  <si>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</si>
  <si>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</si>
  <si>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</si>
  <si>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</si>
  <si>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</si>
  <si>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</si>
  <si>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</si>
  <si>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</si>
  <si>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</si>
  <si>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</si>
  <si>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</si>
  <si>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</si>
  <si>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</si>
  <si>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</si>
  <si>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</si>
  <si>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</si>
  <si>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</si>
  <si>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</si>
  <si>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</si>
  <si>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</si>
  <si>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</si>
  <si>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</si>
  <si>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</si>
  <si>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</si>
  <si>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</si>
  <si>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</si>
  <si>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</si>
  <si>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</si>
  <si>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</si>
  <si>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</si>
  <si>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</si>
  <si>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</si>
  <si>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</si>
  <si>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</si>
  <si>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</si>
  <si>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</si>
  <si>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</si>
  <si>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</si>
  <si>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</si>
  <si>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</si>
  <si>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</si>
  <si>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</si>
  <si>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</si>
  <si>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</si>
  <si>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</si>
  <si>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</si>
  <si>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</si>
  <si>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</si>
  <si>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</si>
  <si>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</si>
  <si>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</si>
  <si>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</si>
  <si>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</si>
  <si>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</si>
  <si>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</si>
  <si>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</si>
  <si>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</si>
  <si>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</si>
  <si>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</si>
  <si>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</si>
  <si>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</si>
  <si>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</si>
  <si>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</si>
  <si>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</si>
  <si>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</si>
  <si>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</si>
  <si>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</si>
  <si>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</si>
  <si>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</si>
  <si>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</si>
  <si>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</si>
  <si>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</si>
  <si>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</si>
  <si>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</si>
  <si>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</si>
  <si>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</si>
  <si>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</si>
  <si>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</si>
  <si>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</si>
  <si>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</si>
  <si>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</si>
  <si>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</si>
  <si>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</si>
  <si>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</si>
  <si>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</si>
  <si>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</si>
  <si>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</si>
  <si>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</si>
  <si>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</si>
  <si>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</si>
  <si>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</si>
  <si>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</si>
  <si>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</si>
  <si>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</si>
  <si>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</si>
  <si>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</si>
  <si>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</si>
  <si>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</si>
  <si>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</si>
  <si>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</si>
  <si>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</si>
  <si>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</si>
  <si>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</si>
  <si>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</si>
  <si>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</si>
  <si>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</si>
  <si>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</si>
  <si>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</si>
  <si>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</si>
  <si>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</si>
  <si>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</si>
  <si>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</si>
  <si>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</si>
  <si>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</si>
  <si>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</si>
  <si>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</si>
  <si>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</si>
  <si>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</si>
  <si>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</si>
  <si>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</si>
  <si>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</si>
  <si>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</si>
  <si>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</si>
  <si>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</si>
  <si>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</si>
  <si>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</si>
  <si>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</si>
  <si>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</si>
  <si>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</si>
  <si>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</si>
  <si>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</si>
  <si>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</si>
  <si>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</si>
  <si>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</si>
  <si>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</si>
  <si>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</si>
  <si>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</si>
  <si>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</si>
  <si>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</si>
  <si>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</si>
  <si>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</si>
  <si>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</si>
  <si>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</si>
  <si>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</si>
  <si>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</si>
  <si>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</si>
  <si>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</si>
  <si>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</si>
  <si>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</si>
  <si>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</si>
  <si>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</si>
  <si>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</si>
  <si>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</si>
  <si>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</si>
  <si>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</si>
  <si>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</si>
  <si>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</si>
  <si>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</si>
  <si>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</si>
  <si>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</si>
  <si>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</si>
  <si>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</si>
  <si>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</si>
  <si>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</si>
  <si>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</si>
  <si>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</si>
  <si>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</si>
  <si>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</si>
  <si>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</si>
  <si>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</si>
  <si>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</si>
  <si>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</si>
  <si>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</si>
  <si>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</si>
  <si>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</si>
  <si>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</si>
  <si>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</si>
  <si>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</si>
  <si>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</si>
  <si>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</si>
  <si>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</si>
  <si>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</si>
  <si>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</si>
  <si>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</si>
  <si>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</si>
  <si>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</si>
  <si>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</si>
  <si>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</si>
  <si>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</si>
  <si>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</si>
  <si>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</si>
  <si>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</si>
  <si>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</si>
  <si>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</si>
  <si>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</si>
  <si>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</si>
  <si>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</si>
  <si>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</si>
  <si>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</si>
  <si>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</si>
  <si>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</si>
  <si>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</si>
  <si>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</si>
  <si>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</si>
  <si>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</si>
  <si>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</si>
  <si>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</si>
  <si>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</si>
  <si>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</si>
  <si>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</si>
  <si>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</si>
  <si>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</si>
  <si>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</si>
  <si>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</si>
  <si>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</si>
  <si>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</si>
  <si>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</si>
  <si>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</si>
  <si>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</si>
  <si>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</si>
  <si>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</si>
  <si>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</si>
  <si>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</si>
  <si>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</si>
  <si>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</si>
  <si>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</si>
  <si>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</si>
  <si>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</si>
  <si>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</si>
  <si>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</si>
  <si>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</si>
  <si>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</si>
  <si>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</si>
  <si>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</si>
  <si>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</si>
  <si>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</si>
  <si>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</si>
  <si>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</si>
  <si>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</si>
  <si>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</si>
  <si>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</si>
  <si>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</si>
  <si>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</si>
  <si>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</si>
  <si>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</si>
  <si>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</si>
  <si>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</si>
  <si>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</si>
  <si>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</si>
  <si>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</si>
  <si>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</si>
  <si>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</si>
  <si>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</si>
  <si>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</si>
  <si>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</si>
  <si>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</si>
  <si>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</si>
  <si>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</si>
  <si>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</si>
  <si>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</si>
  <si>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</si>
  <si>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</si>
  <si>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</si>
  <si>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</si>
  <si>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</si>
  <si>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</si>
  <si>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</si>
  <si>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</si>
  <si>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</si>
  <si>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</si>
  <si>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</si>
  <si>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</si>
  <si>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</si>
  <si>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</si>
  <si>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</si>
  <si>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</si>
  <si>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</si>
  <si>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</si>
  <si>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</si>
  <si>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</si>
  <si>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</si>
  <si>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</si>
  <si>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</si>
  <si>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</si>
  <si>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</si>
  <si>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</si>
  <si>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</si>
  <si>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</si>
  <si>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</si>
  <si>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</si>
  <si>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</si>
  <si>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</si>
  <si>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</si>
  <si>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</si>
  <si>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</si>
  <si>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</si>
  <si>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</si>
  <si>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</si>
  <si>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</si>
  <si>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</si>
  <si>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</si>
  <si>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</si>
  <si>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</si>
  <si>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</si>
  <si>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</si>
  <si>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</si>
  <si>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</si>
  <si>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</si>
  <si>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</si>
  <si>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</si>
  <si>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</si>
  <si>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</si>
  <si>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</si>
  <si>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</si>
  <si>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</si>
  <si>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</si>
  <si>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</si>
  <si>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</si>
  <si>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</si>
  <si>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</si>
  <si>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</si>
  <si>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</si>
  <si>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</si>
  <si>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</si>
  <si>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</si>
  <si>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</si>
  <si>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</si>
  <si>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</si>
  <si>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</si>
  <si>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</si>
  <si>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</si>
  <si>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</si>
  <si>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</si>
  <si>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</si>
  <si>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</si>
  <si>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</si>
  <si>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</si>
  <si>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</si>
  <si>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</si>
  <si>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</si>
  <si>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</si>
  <si>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</si>
  <si>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</si>
  <si>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</si>
  <si>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</si>
  <si>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</si>
  <si>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</si>
  <si>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</si>
  <si>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</si>
  <si>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</si>
  <si>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</si>
  <si>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</si>
  <si>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</si>
  <si>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</si>
  <si>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</si>
  <si>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</si>
  <si>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</si>
  <si>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</si>
  <si>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</si>
  <si>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</si>
  <si>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</si>
  <si>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</si>
  <si>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</si>
  <si>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</si>
  <si>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</si>
  <si>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</si>
  <si>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</si>
  <si>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</si>
  <si>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</si>
  <si>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</si>
  <si>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</si>
  <si>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</si>
  <si>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</si>
  <si>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</si>
  <si>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</si>
  <si>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</si>
  <si>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</si>
  <si>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</si>
  <si>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</si>
  <si>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</si>
  <si>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</si>
  <si>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</si>
  <si>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</si>
  <si>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</si>
  <si>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</si>
  <si>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</si>
  <si>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</si>
  <si>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</si>
  <si>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</si>
  <si>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</si>
  <si>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</si>
  <si>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</si>
  <si>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</si>
  <si>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</si>
  <si>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</si>
  <si>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</si>
  <si>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</si>
  <si>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</si>
  <si>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</si>
  <si>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</si>
  <si>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</si>
  <si>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</si>
  <si>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</si>
  <si>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</si>
  <si>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</si>
  <si>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</si>
  <si>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</si>
  <si>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</si>
  <si>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</si>
  <si>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</si>
  <si>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</si>
  <si>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</si>
  <si>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</si>
  <si>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</si>
  <si>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</si>
  <si>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</si>
  <si>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</si>
  <si>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</si>
  <si>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</si>
  <si>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</si>
  <si>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</si>
  <si>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</si>
  <si>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</si>
  <si>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</si>
  <si>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</si>
  <si>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</si>
  <si>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</si>
  <si>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</si>
  <si>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</si>
  <si>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</si>
  <si>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</si>
  <si>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</si>
  <si>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</si>
  <si>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</si>
  <si>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</si>
  <si>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</si>
  <si>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</si>
  <si>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</si>
  <si>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</si>
  <si>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</si>
  <si>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</si>
  <si>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</si>
  <si>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</si>
  <si>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</si>
  <si>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</si>
  <si>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</si>
  <si>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</si>
  <si>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</si>
  <si>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</si>
  <si>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</si>
  <si>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</si>
  <si>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</si>
  <si>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</si>
  <si>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</si>
  <si>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</si>
  <si>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</si>
  <si>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</si>
  <si>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</si>
  <si>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</si>
  <si>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</si>
  <si>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</si>
  <si>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</si>
  <si>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</si>
  <si>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</si>
  <si>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</si>
  <si>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</si>
  <si>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</si>
  <si>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</si>
  <si>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</si>
  <si>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</si>
  <si>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</si>
  <si>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</si>
  <si>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</si>
  <si>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</si>
  <si>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</si>
  <si>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</si>
  <si>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</si>
  <si>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</si>
  <si>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</si>
  <si>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</si>
  <si>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</si>
  <si>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</si>
  <si>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</si>
  <si>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</si>
  <si>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</si>
  <si>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</si>
  <si>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</si>
  <si>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</si>
  <si>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</si>
  <si>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</si>
  <si>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</si>
  <si>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</si>
  <si>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</si>
  <si>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</si>
  <si>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</si>
  <si>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</si>
  <si>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</si>
  <si>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</si>
  <si>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</si>
  <si>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</si>
  <si>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</si>
  <si>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</si>
  <si>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</si>
  <si>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</si>
  <si>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</si>
  <si>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</si>
  <si>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</si>
  <si>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</si>
  <si>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</si>
  <si>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</si>
  <si>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</si>
  <si>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</si>
  <si>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</si>
  <si>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</si>
  <si>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</si>
  <si>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</si>
  <si>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</si>
  <si>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</si>
  <si>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</si>
  <si>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</si>
  <si>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</si>
  <si>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</si>
  <si>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</si>
  <si>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</si>
  <si>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</si>
  <si>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</si>
  <si>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</si>
  <si>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</si>
  <si>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</si>
  <si>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</si>
  <si>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</si>
  <si>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</si>
  <si>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</si>
  <si>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</si>
  <si>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</si>
  <si>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</si>
  <si>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</si>
  <si>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</si>
  <si>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</si>
  <si>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</si>
  <si>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</si>
  <si>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</si>
  <si>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</si>
  <si>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</si>
  <si>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</si>
  <si>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</si>
  <si>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</si>
  <si>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</si>
  <si>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</si>
  <si>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</si>
  <si>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</si>
  <si>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</si>
  <si>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</si>
  <si>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</si>
  <si>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</si>
  <si>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</si>
  <si>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</si>
  <si>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</si>
  <si>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</si>
  <si>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</si>
  <si>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</si>
  <si>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</si>
  <si>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</si>
  <si>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</si>
  <si>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</si>
  <si>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</si>
  <si>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</si>
  <si>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</si>
  <si>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</si>
  <si>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</si>
  <si>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</si>
  <si>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</si>
  <si>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</si>
  <si>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</si>
  <si>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</si>
  <si>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</si>
  <si>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</si>
  <si>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</si>
  <si>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</si>
  <si>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</si>
  <si>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</si>
  <si>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</si>
  <si>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</si>
  <si>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</si>
  <si>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</si>
  <si>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</si>
  <si>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</si>
  <si>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</si>
  <si>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</si>
  <si>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</si>
  <si>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</si>
  <si>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</si>
  <si>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</si>
  <si>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</si>
  <si>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</si>
  <si>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</si>
  <si>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</si>
  <si>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</si>
  <si>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</si>
  <si>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</si>
  <si>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</si>
  <si>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</si>
  <si>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</si>
  <si>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</si>
  <si>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</si>
  <si>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</si>
  <si>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</si>
  <si>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</si>
  <si>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</si>
  <si>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</si>
  <si>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</si>
  <si>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</si>
  <si>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</si>
  <si>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</si>
  <si>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</si>
  <si>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</si>
  <si>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</si>
  <si>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</si>
  <si>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</si>
  <si>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</si>
  <si>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</si>
  <si>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</si>
  <si>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</si>
  <si>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</si>
  <si>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</si>
  <si>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</si>
  <si>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</si>
  <si>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</si>
  <si>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</si>
  <si>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</si>
  <si>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</si>
  <si>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</si>
  <si>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</si>
  <si>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</si>
  <si>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</si>
  <si>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</si>
  <si>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</si>
  <si>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</si>
  <si>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</si>
  <si>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</si>
  <si>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</si>
  <si>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</si>
  <si>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</si>
  <si>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</si>
  <si>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</si>
  <si>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</si>
  <si>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</si>
  <si>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</si>
  <si>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</si>
  <si>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</si>
  <si>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</si>
  <si>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</si>
  <si>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</si>
  <si>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</si>
  <si>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</si>
  <si>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</si>
  <si>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</si>
  <si>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</si>
  <si>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</si>
  <si>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</si>
  <si>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</si>
  <si>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</si>
  <si>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</si>
  <si>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</si>
  <si>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</si>
  <si>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</si>
  <si>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</si>
  <si>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</si>
  <si>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</si>
  <si>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</si>
  <si>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</si>
  <si>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</si>
  <si>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</si>
  <si>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</si>
  <si>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</si>
  <si>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</si>
  <si>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</si>
  <si>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</si>
  <si>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</si>
  <si>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</si>
  <si>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</si>
  <si>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</si>
  <si>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</si>
  <si>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</si>
  <si>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</si>
  <si>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</si>
  <si>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</si>
  <si>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</si>
  <si>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</si>
  <si>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</si>
  <si>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</si>
  <si>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</si>
  <si>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</si>
  <si>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</si>
  <si>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</si>
  <si>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</si>
  <si>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</si>
  <si>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</si>
  <si>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</si>
  <si>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</si>
  <si>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</si>
  <si>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</si>
  <si>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</si>
  <si>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</si>
  <si>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</si>
  <si>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</si>
  <si>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</si>
  <si>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</si>
  <si>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</si>
  <si>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</si>
  <si>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</si>
  <si>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</si>
  <si>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</si>
  <si>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</si>
  <si>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</si>
  <si>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</si>
  <si>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</si>
  <si>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</si>
  <si>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</si>
  <si>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</si>
  <si>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</si>
  <si>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</si>
  <si>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</si>
  <si>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</si>
  <si>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</si>
  <si>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</si>
  <si>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</si>
  <si>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</si>
  <si>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</si>
  <si>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</si>
  <si>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</si>
  <si>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</si>
  <si>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</si>
  <si>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</si>
  <si>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</si>
  <si>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</si>
  <si>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</si>
  <si>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</si>
  <si>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</si>
  <si>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</si>
  <si>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</si>
  <si>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</si>
  <si>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</si>
  <si>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</si>
  <si>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</si>
  <si>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</si>
  <si>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</si>
  <si>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</si>
  <si>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</si>
  <si>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</si>
  <si>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</si>
  <si>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</si>
  <si>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</si>
  <si>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</si>
  <si>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</si>
  <si>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</si>
  <si>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</si>
  <si>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</si>
  <si>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</si>
  <si>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</si>
  <si>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</si>
  <si>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</si>
  <si>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</si>
  <si>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</si>
  <si>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</si>
  <si>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</si>
  <si>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</si>
  <si>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</si>
  <si>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</si>
  <si>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</si>
  <si>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</si>
  <si>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</si>
  <si>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</si>
  <si>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</si>
  <si>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</si>
  <si>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</si>
  <si>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</si>
  <si>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</si>
  <si>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</si>
  <si>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</si>
  <si>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</si>
  <si>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</si>
  <si>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</si>
  <si>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</si>
  <si>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</si>
  <si>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</si>
  <si>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</si>
  <si>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</si>
  <si>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</si>
  <si>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</si>
  <si>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</si>
  <si>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</si>
  <si>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</si>
  <si>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</si>
  <si>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</si>
  <si>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</si>
  <si>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</si>
  <si>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</si>
  <si>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</si>
  <si>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</si>
  <si>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</si>
  <si>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</si>
  <si>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</si>
  <si>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</si>
  <si>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</si>
  <si>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</si>
  <si>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</si>
  <si>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</si>
  <si>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</si>
  <si>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</si>
  <si>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</si>
  <si>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</si>
  <si>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</si>
  <si>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</si>
  <si>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</si>
  <si>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</si>
  <si>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</si>
  <si>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</si>
  <si>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</si>
  <si>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</si>
  <si>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</si>
  <si>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</si>
  <si>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</si>
  <si>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</si>
  <si>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</si>
  <si>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</si>
  <si>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</si>
  <si>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</si>
  <si>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</si>
  <si>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</si>
  <si>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</si>
  <si>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</si>
  <si>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</si>
  <si>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</si>
  <si>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</si>
  <si>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</si>
  <si>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</si>
  <si>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</si>
  <si>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</si>
  <si>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</si>
  <si>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</si>
  <si>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</si>
  <si>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</si>
  <si>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</si>
  <si>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</si>
  <si>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</si>
  <si>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</si>
  <si>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</si>
  <si>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</si>
  <si>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</si>
  <si>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</si>
  <si>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</si>
  <si>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</si>
  <si>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</si>
  <si>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</si>
  <si>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</si>
  <si>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</si>
  <si>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</si>
  <si>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</si>
  <si>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</si>
  <si>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</si>
  <si>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</si>
  <si>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</si>
  <si>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</si>
  <si>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</si>
  <si>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</si>
  <si>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</si>
  <si>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</si>
  <si>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</si>
  <si>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</si>
  <si>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</si>
  <si>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</si>
  <si>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</si>
  <si>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</si>
  <si>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</si>
  <si>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</si>
  <si>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</si>
  <si>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</si>
  <si>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</si>
  <si>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</si>
  <si>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</si>
  <si>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</si>
  <si>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</si>
  <si>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</si>
  <si>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</si>
  <si>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</si>
  <si>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</si>
  <si>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</si>
  <si>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</si>
  <si>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</si>
  <si>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</si>
  <si>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</si>
  <si>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</si>
  <si>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</si>
  <si>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</si>
  <si>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</si>
  <si>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</si>
  <si>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</si>
  <si>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</si>
  <si>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</si>
  <si>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</si>
  <si>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</si>
  <si>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</si>
  <si>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</si>
  <si>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</si>
  <si>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</si>
  <si>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</si>
  <si>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</si>
  <si>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</si>
  <si>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</si>
  <si>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</si>
  <si>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</si>
  <si>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</si>
  <si>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</si>
  <si>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</si>
  <si>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</si>
  <si>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</si>
  <si>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</si>
  <si>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</si>
  <si>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</si>
  <si>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</si>
  <si>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</si>
  <si>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</si>
  <si>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</si>
  <si>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</si>
  <si>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</si>
  <si>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</si>
  <si>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</si>
  <si>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</si>
  <si>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</si>
  <si>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</si>
  <si>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</si>
  <si>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</si>
  <si>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</si>
  <si>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</si>
  <si>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</si>
  <si>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</si>
  <si>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</si>
  <si>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</si>
  <si>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</si>
  <si>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</si>
  <si>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</si>
  <si>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</si>
  <si>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</si>
  <si>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</si>
  <si>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</si>
  <si>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</si>
  <si>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</si>
  <si>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</si>
  <si>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</si>
  <si>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</si>
  <si>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</si>
  <si>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</si>
  <si>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</si>
  <si>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</si>
  <si>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</si>
  <si>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</si>
  <si>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</si>
  <si>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</si>
  <si>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</si>
  <si>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</si>
  <si>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</si>
  <si>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</si>
  <si>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</si>
  <si>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</si>
  <si>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</si>
  <si>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</si>
  <si>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</si>
  <si>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</si>
  <si>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</si>
  <si>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</si>
  <si>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</si>
  <si>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</si>
  <si>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</si>
  <si>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</si>
  <si>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</si>
  <si>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</si>
  <si>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</si>
  <si>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</si>
  <si>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</si>
  <si>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</si>
  <si>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</si>
  <si>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</si>
  <si>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</si>
  <si>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</si>
  <si>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</si>
  <si>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</si>
  <si>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</si>
  <si>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</si>
  <si>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</si>
  <si>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</si>
  <si>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</si>
  <si>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</si>
  <si>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</si>
  <si>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</si>
  <si>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</si>
  <si>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</si>
  <si>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</si>
  <si>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</si>
  <si>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</si>
  <si>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</si>
  <si>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</si>
  <si>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</si>
  <si>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</si>
  <si>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</si>
  <si>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</si>
  <si>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</si>
  <si>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</si>
  <si>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</si>
  <si>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</si>
  <si>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</si>
  <si>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</si>
  <si>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</si>
  <si>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</si>
  <si>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</si>
  <si>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</si>
  <si>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</si>
  <si>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</si>
  <si>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</si>
  <si>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</si>
  <si>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</si>
  <si>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</si>
  <si>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</si>
  <si>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</si>
  <si>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</si>
  <si>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</si>
  <si>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</si>
  <si>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</si>
  <si>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</si>
  <si>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</si>
  <si>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</si>
  <si>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</si>
  <si>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</si>
  <si>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</si>
  <si>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</si>
  <si>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</si>
  <si>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</si>
  <si>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</si>
  <si>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</si>
  <si>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</si>
  <si>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</si>
  <si>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</si>
  <si>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</si>
  <si>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</si>
  <si>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</si>
  <si>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</si>
  <si>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</si>
  <si>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</si>
  <si>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</si>
  <si>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</si>
  <si>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</si>
  <si>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</si>
  <si>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</si>
  <si>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</si>
  <si>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</si>
  <si>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</si>
  <si>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</si>
  <si>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</si>
  <si>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</si>
  <si>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</si>
  <si>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</si>
  <si>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</si>
  <si>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</si>
  <si>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</si>
  <si>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</si>
  <si>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</si>
  <si>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</si>
  <si>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</si>
  <si>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</si>
  <si>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</si>
  <si>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</si>
  <si>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</si>
  <si>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</si>
  <si>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</si>
  <si>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</si>
  <si>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</si>
  <si>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</si>
  <si>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</si>
  <si>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</si>
  <si>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</si>
  <si>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</si>
  <si>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</si>
  <si>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</si>
  <si>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</si>
  <si>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</si>
  <si>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</si>
  <si>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</si>
  <si>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</si>
  <si>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</si>
  <si>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</si>
  <si>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</si>
  <si>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</si>
  <si>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</si>
  <si>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</si>
  <si>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</si>
  <si>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</si>
  <si>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</si>
  <si>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</si>
  <si>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</si>
  <si>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</si>
  <si>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</si>
  <si>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</si>
  <si>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</si>
  <si>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</si>
  <si>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</si>
  <si>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</si>
  <si>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</si>
  <si>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</si>
  <si>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</si>
  <si>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</si>
  <si>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</si>
  <si>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</si>
  <si>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</si>
  <si>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</si>
  <si>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</si>
  <si>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</si>
  <si>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</si>
  <si>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</si>
  <si>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</si>
  <si>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</si>
  <si>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</si>
  <si>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</si>
  <si>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</si>
  <si>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</si>
  <si>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</si>
  <si>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</si>
  <si>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</si>
  <si>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</si>
  <si>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</si>
  <si>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</si>
  <si>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</si>
  <si>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</si>
  <si>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</si>
  <si>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</si>
  <si>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</si>
  <si>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</si>
  <si>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</si>
  <si>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</si>
  <si>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</si>
  <si>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</si>
  <si>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</si>
  <si>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</si>
  <si>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</si>
  <si>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</si>
  <si>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</si>
  <si>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</si>
  <si>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</si>
  <si>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</si>
  <si>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</si>
  <si>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</si>
  <si>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</si>
  <si>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</si>
  <si>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</si>
  <si>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</si>
  <si>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</si>
  <si>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</si>
  <si>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</si>
  <si>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</si>
  <si>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</si>
  <si>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</si>
  <si>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</si>
  <si>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</si>
  <si>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</si>
  <si>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</si>
  <si>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</si>
  <si>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</si>
  <si>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</si>
  <si>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</si>
  <si>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</si>
  <si>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</si>
  <si>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</si>
  <si>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</si>
  <si>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</si>
  <si>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</si>
  <si>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</si>
  <si>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</si>
  <si>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</si>
  <si>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</si>
  <si>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</si>
  <si>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</si>
  <si>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</si>
  <si>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</si>
  <si>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</si>
  <si>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</si>
  <si>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</si>
  <si>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</si>
  <si>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</si>
  <si>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</si>
  <si>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</si>
  <si>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</si>
  <si>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</si>
  <si>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</si>
  <si>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</si>
  <si>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</si>
  <si>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</si>
  <si>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</si>
  <si>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</si>
  <si>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</si>
  <si>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</si>
  <si>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</si>
  <si>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</si>
  <si>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</si>
  <si>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</si>
  <si>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</si>
  <si>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</si>
  <si>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</si>
  <si>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</si>
  <si>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</si>
  <si>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</si>
  <si>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</si>
  <si>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</si>
  <si>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</si>
  <si>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</si>
  <si>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</si>
  <si>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</si>
  <si>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</si>
  <si>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</si>
  <si>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</si>
  <si>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</si>
  <si>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</si>
  <si>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</si>
  <si>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</si>
  <si>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</si>
  <si>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</si>
  <si>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</si>
  <si>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</si>
  <si>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</si>
  <si>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</si>
  <si>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</si>
  <si>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</si>
  <si>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</si>
  <si>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</si>
  <si>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</si>
  <si>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</si>
  <si>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</si>
  <si>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</si>
  <si>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</si>
  <si>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</si>
  <si>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</si>
  <si>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</si>
  <si>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</si>
  <si>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</si>
  <si>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</si>
  <si>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</si>
  <si>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</si>
  <si>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</si>
  <si>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</si>
  <si>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</si>
  <si>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</si>
  <si>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</si>
  <si>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</si>
  <si>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</si>
  <si>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</si>
  <si>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</si>
  <si>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</si>
  <si>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</si>
  <si>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</si>
  <si>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</si>
  <si>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</si>
  <si>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</si>
  <si>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</si>
  <si>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</si>
  <si>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</si>
  <si>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</si>
  <si>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</si>
  <si>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</si>
  <si>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</si>
  <si>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</si>
  <si>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</si>
  <si>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</si>
  <si>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</si>
  <si>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</si>
  <si>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</si>
  <si>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</si>
  <si>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</si>
  <si>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</si>
  <si>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</si>
  <si>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</si>
  <si>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</si>
  <si>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</si>
  <si>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</si>
  <si>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</si>
  <si>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</si>
  <si>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</si>
  <si>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</si>
  <si>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</si>
  <si>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</si>
  <si>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</si>
  <si>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</si>
  <si>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</si>
  <si>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</si>
  <si>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</si>
  <si>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</si>
  <si>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</si>
  <si>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</si>
  <si>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</si>
  <si>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</si>
  <si>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</si>
  <si>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</si>
  <si>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</si>
  <si>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</si>
  <si>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</si>
  <si>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</si>
  <si>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</si>
  <si>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</si>
  <si>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</si>
  <si>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</si>
  <si>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</si>
  <si>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</si>
  <si>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</si>
  <si>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</si>
  <si>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</si>
  <si>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</si>
  <si>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</si>
  <si>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</si>
  <si>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</si>
  <si>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</si>
  <si>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</si>
  <si>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</si>
  <si>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</si>
  <si>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</si>
  <si>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</si>
  <si>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</si>
  <si>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</si>
  <si>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</si>
  <si>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</si>
  <si>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</si>
  <si>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</si>
  <si>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</si>
  <si>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</si>
  <si>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</si>
  <si>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</si>
  <si>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</si>
  <si>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</si>
  <si>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</si>
  <si>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</si>
  <si>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</si>
  <si>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</si>
  <si>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</si>
  <si>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</si>
  <si>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</si>
  <si>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</si>
  <si>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</si>
  <si>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</si>
  <si>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</si>
  <si>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</si>
  <si>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</si>
  <si>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</si>
  <si>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</si>
  <si>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</si>
  <si>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</si>
  <si>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</si>
  <si>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</si>
  <si>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</si>
  <si>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</si>
  <si>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</si>
  <si>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</si>
  <si>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</si>
  <si>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</si>
  <si>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</si>
  <si>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</si>
  <si>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</si>
  <si>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</si>
  <si>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</si>
  <si>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</si>
  <si>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</si>
  <si>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</si>
  <si>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</si>
  <si>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</si>
  <si>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</si>
  <si>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</si>
  <si>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</si>
  <si>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</si>
  <si>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</si>
  <si>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</si>
  <si>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</si>
  <si>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</si>
  <si>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</si>
  <si>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</si>
  <si>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</si>
  <si>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</si>
  <si>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</si>
  <si>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</si>
  <si>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</si>
  <si>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</si>
  <si>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</si>
  <si>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</si>
  <si>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</si>
  <si>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</si>
  <si>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</si>
  <si>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</si>
  <si>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</si>
  <si>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</si>
  <si>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</si>
  <si>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</si>
  <si>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</si>
  <si>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</si>
  <si>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</si>
  <si>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</si>
  <si>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</si>
  <si>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</si>
  <si>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</si>
  <si>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</si>
  <si>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</si>
  <si>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</si>
  <si>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</si>
  <si>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</si>
  <si>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</si>
  <si>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</si>
  <si>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</si>
  <si>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</si>
  <si>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</si>
  <si>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</si>
  <si>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</si>
  <si>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</si>
  <si>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</si>
  <si>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</si>
  <si>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</si>
  <si>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</si>
  <si>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</si>
  <si>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</si>
  <si>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</si>
  <si>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</si>
  <si>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</si>
  <si>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</si>
  <si>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</si>
  <si>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</si>
  <si>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</si>
  <si>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</si>
  <si>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</si>
  <si>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</si>
  <si>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</si>
  <si>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</si>
  <si>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</si>
  <si>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</si>
  <si>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</si>
  <si>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</si>
  <si>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</si>
  <si>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</si>
  <si>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</si>
  <si>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</si>
  <si>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</si>
  <si>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</si>
  <si>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</si>
  <si>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</si>
  <si>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</si>
  <si>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</si>
  <si>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</si>
  <si>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</si>
  <si>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</si>
  <si>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</si>
  <si>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</si>
  <si>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</si>
  <si>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</si>
  <si>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</si>
  <si>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</si>
  <si>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</si>
  <si>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</si>
  <si>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</si>
  <si>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</si>
  <si>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</si>
  <si>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</si>
  <si>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</si>
  <si>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</si>
  <si>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</si>
  <si>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</si>
  <si>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</si>
  <si>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</si>
  <si>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</si>
  <si>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</si>
  <si>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</si>
  <si>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</si>
  <si>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</si>
  <si>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</si>
  <si>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</si>
  <si>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</si>
  <si>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</si>
  <si>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</si>
  <si>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</si>
  <si>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</si>
  <si>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</si>
  <si>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</si>
  <si>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</si>
  <si>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</si>
  <si>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</si>
  <si>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</si>
  <si>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</si>
  <si>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</si>
  <si>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</si>
  <si>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</si>
  <si>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</si>
  <si>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</si>
  <si>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</si>
  <si>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</si>
  <si>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</si>
  <si>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</si>
  <si>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</si>
  <si>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</si>
  <si>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</si>
  <si>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</si>
  <si>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</si>
  <si>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</si>
  <si>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</si>
  <si>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</si>
  <si>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</si>
  <si>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</si>
  <si>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</si>
  <si>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</si>
  <si>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</si>
  <si>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</si>
  <si>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</si>
  <si>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</si>
  <si>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</si>
  <si>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</si>
  <si>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</si>
  <si>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</si>
  <si>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</si>
  <si>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</si>
  <si>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</si>
  <si>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</si>
  <si>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</si>
  <si>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</si>
  <si>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</si>
  <si>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</si>
  <si>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</si>
  <si>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</si>
  <si>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</si>
  <si>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</si>
  <si>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</si>
  <si>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</si>
  <si>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</si>
  <si>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</si>
  <si>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</si>
  <si>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</si>
  <si>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</si>
  <si>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</si>
  <si>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</si>
  <si>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</si>
  <si>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</si>
  <si>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</si>
  <si>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</si>
  <si>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</si>
  <si>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</si>
  <si>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</si>
  <si>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</si>
  <si>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</si>
  <si>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</si>
  <si>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</si>
  <si>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</si>
  <si>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</si>
  <si>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</si>
  <si>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</si>
  <si>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</si>
  <si>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</si>
  <si>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</si>
  <si>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</si>
  <si>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</si>
  <si>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</si>
  <si>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</si>
  <si>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</si>
  <si>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</si>
  <si>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</si>
  <si>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</si>
  <si>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</si>
  <si>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</si>
  <si>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</si>
  <si>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</si>
  <si>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</si>
  <si>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</si>
  <si>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</si>
  <si>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</si>
  <si>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</si>
  <si>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</si>
  <si>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</si>
  <si>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</si>
  <si>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</si>
  <si>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</si>
  <si>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</si>
  <si>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</si>
  <si>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</si>
  <si>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</si>
  <si>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</si>
  <si>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</si>
  <si>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</si>
  <si>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</si>
  <si>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</si>
  <si>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</si>
  <si>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</si>
  <si>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</si>
  <si>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</si>
  <si>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</si>
  <si>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</si>
  <si>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</si>
  <si>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</si>
  <si>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</si>
  <si>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</si>
  <si>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</si>
  <si>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</si>
  <si>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</si>
  <si>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</si>
  <si>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</si>
  <si>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</si>
  <si>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</si>
  <si>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</si>
  <si>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</si>
  <si>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</si>
  <si>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</si>
  <si>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</si>
  <si>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</si>
  <si>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</si>
  <si>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</si>
  <si>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</si>
  <si>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</si>
  <si>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</si>
  <si>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</si>
  <si>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</si>
  <si>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</si>
  <si>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</si>
  <si>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</si>
  <si>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</si>
  <si>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</si>
  <si>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</si>
  <si>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</si>
  <si>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</si>
  <si>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</si>
  <si>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</si>
  <si>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</si>
  <si>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</si>
  <si>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</si>
  <si>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</si>
  <si>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</si>
  <si>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</si>
  <si>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</si>
  <si>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</si>
  <si>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</si>
  <si>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</si>
  <si>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</si>
  <si>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</si>
  <si>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</si>
  <si>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</si>
  <si>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</si>
  <si>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</si>
  <si>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</si>
  <si>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</si>
  <si>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</si>
  <si>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</si>
  <si>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</si>
  <si>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</si>
  <si>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</si>
  <si>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</si>
  <si>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</si>
  <si>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</si>
  <si>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</si>
  <si>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</si>
  <si>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</si>
  <si>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</si>
  <si>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</si>
  <si>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</si>
  <si>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</si>
  <si>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</si>
  <si>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</si>
  <si>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</si>
  <si>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</si>
  <si>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</si>
  <si>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</si>
  <si>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</si>
  <si>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</si>
  <si>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</si>
  <si>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</si>
  <si>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</si>
  <si>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</si>
  <si>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</si>
  <si>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</si>
  <si>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</si>
  <si>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</si>
  <si>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</si>
  <si>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</si>
  <si>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</si>
  <si>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</si>
  <si>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</si>
  <si>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</si>
  <si>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</si>
  <si>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</si>
  <si>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</si>
  <si>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</si>
  <si>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</si>
  <si>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</si>
  <si>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</si>
  <si>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</si>
  <si>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</si>
  <si>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</si>
  <si>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</si>
  <si>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</si>
  <si>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</si>
  <si>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</si>
  <si>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</si>
  <si>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</si>
  <si>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</si>
  <si>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</si>
  <si>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</si>
  <si>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</si>
  <si>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</si>
  <si>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</si>
  <si>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</si>
  <si>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</si>
  <si>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</si>
  <si>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</si>
  <si>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</si>
  <si>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</si>
  <si>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</si>
  <si>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</si>
  <si>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</si>
  <si>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</si>
  <si>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</si>
  <si>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</si>
  <si>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</si>
  <si>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</si>
  <si>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</si>
  <si>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</si>
  <si>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</si>
  <si>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</si>
  <si>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</si>
  <si>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</si>
  <si>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</si>
  <si>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</si>
  <si>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</si>
  <si>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</si>
  <si>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</si>
  <si>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</si>
  <si>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</si>
  <si>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</si>
  <si>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</si>
  <si>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</si>
  <si>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</si>
  <si>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</si>
  <si>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</si>
  <si>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</si>
  <si>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</si>
  <si>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</si>
  <si>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</si>
  <si>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</si>
  <si>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</si>
  <si>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</si>
  <si>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</si>
  <si>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</si>
  <si>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</si>
  <si>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</si>
  <si>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</si>
  <si>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</si>
  <si>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</si>
  <si>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</si>
  <si>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</si>
  <si>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</si>
  <si>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</si>
  <si>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</si>
  <si>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</si>
  <si>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</si>
  <si>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</si>
  <si>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</si>
  <si>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</si>
  <si>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</si>
  <si>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</si>
  <si>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</si>
  <si>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</si>
  <si>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</si>
  <si>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</si>
  <si>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</si>
  <si>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</si>
  <si>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</si>
  <si>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</si>
  <si>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</si>
  <si>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</si>
  <si>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</si>
  <si>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</si>
  <si>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</si>
  <si>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</si>
  <si>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</si>
  <si>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</si>
  <si>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</si>
  <si>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</si>
  <si>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</si>
  <si>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</si>
  <si>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</si>
  <si>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</si>
  <si>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</si>
  <si>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</si>
  <si>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</si>
  <si>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</si>
  <si>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</si>
  <si>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</si>
  <si>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</si>
  <si>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</si>
  <si>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</si>
  <si>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</si>
  <si>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</si>
  <si>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</si>
  <si>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</si>
  <si>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</si>
  <si>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</si>
  <si>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</si>
  <si>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</si>
  <si>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</si>
  <si>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</si>
  <si>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</si>
  <si>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</si>
  <si>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</si>
  <si>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</si>
  <si>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</si>
  <si>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</si>
  <si>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</si>
  <si>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</si>
  <si>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</si>
  <si>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</si>
  <si>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</si>
  <si>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</si>
  <si>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</si>
  <si>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</si>
  <si>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</si>
  <si>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</si>
  <si>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</si>
  <si>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</si>
  <si>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</si>
  <si>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</si>
  <si>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</si>
  <si>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</si>
  <si>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</si>
  <si>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</si>
  <si>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</si>
  <si>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</si>
  <si>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</si>
  <si>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</si>
  <si>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</si>
  <si>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</si>
  <si>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</si>
  <si>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</si>
  <si>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</si>
  <si>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</si>
  <si>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</si>
  <si>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</si>
  <si>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</si>
  <si>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</si>
  <si>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</si>
  <si>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</si>
  <si>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</si>
  <si>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</si>
  <si>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</si>
  <si>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</si>
  <si>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</si>
  <si>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</si>
  <si>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</si>
  <si>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</si>
  <si>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</si>
  <si>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</si>
  <si>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</si>
  <si>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</si>
  <si>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</si>
  <si>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</si>
  <si>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</si>
  <si>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</si>
  <si>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</si>
  <si>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</si>
  <si>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</si>
  <si>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</si>
  <si>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</si>
  <si>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</si>
  <si>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</si>
  <si>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</si>
  <si>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</si>
  <si>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</si>
  <si>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</si>
  <si>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</si>
  <si>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</si>
  <si>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</si>
  <si>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</si>
  <si>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</si>
  <si>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</si>
  <si>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</si>
  <si>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</si>
  <si>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</si>
  <si>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</si>
  <si>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</si>
  <si>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</si>
  <si>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</si>
  <si>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</si>
  <si>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</si>
  <si>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</si>
  <si>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</si>
  <si>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</si>
  <si>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</si>
  <si>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</si>
  <si>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</si>
  <si>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</si>
  <si>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</si>
  <si>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</si>
  <si>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</si>
  <si>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</si>
  <si>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</si>
  <si>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</si>
  <si>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</si>
  <si>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</si>
  <si>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</si>
  <si>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</si>
  <si>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</si>
  <si>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</si>
  <si>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</si>
  <si>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</si>
  <si>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</si>
  <si>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</si>
  <si>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</si>
  <si>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</si>
  <si>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</si>
  <si>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</si>
  <si>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</si>
  <si>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</si>
  <si>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</si>
  <si>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</si>
  <si>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</si>
  <si>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</si>
  <si>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</si>
  <si>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</si>
  <si>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</si>
  <si>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</si>
  <si>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</si>
  <si>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</si>
  <si>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</si>
  <si>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</si>
  <si>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</si>
  <si>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</si>
  <si>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</si>
  <si>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</si>
  <si>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</si>
  <si>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</si>
  <si>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</si>
  <si>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</si>
  <si>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</si>
  <si>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</si>
  <si>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</si>
  <si>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</si>
  <si>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</si>
  <si>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</si>
  <si>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</si>
  <si>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</si>
  <si>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</si>
  <si>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</si>
  <si>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</si>
  <si>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</si>
  <si>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</si>
  <si>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</si>
  <si>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</si>
  <si>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</si>
  <si>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</si>
  <si>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</si>
  <si>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</si>
  <si>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</si>
  <si>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</si>
  <si>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</si>
  <si>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</si>
  <si>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</si>
  <si>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</si>
  <si>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</si>
  <si>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</si>
  <si>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</si>
  <si>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</si>
  <si>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</si>
  <si>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</si>
  <si>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</si>
  <si>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</si>
  <si>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</si>
  <si>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</si>
  <si>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</si>
  <si>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</si>
  <si>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</si>
  <si>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</si>
  <si>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</si>
  <si>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</si>
  <si>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</si>
  <si>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</si>
  <si>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</si>
  <si>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</si>
  <si>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</si>
  <si>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</si>
  <si>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</si>
  <si>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</si>
  <si>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</si>
  <si>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</si>
  <si>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</si>
  <si>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</si>
  <si>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</si>
  <si>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</si>
  <si>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</si>
  <si>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</si>
  <si>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</si>
  <si>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</si>
  <si>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</si>
  <si>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</si>
  <si>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</si>
  <si>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</si>
  <si>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</si>
  <si>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</si>
  <si>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</si>
  <si>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</si>
  <si>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</si>
  <si>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</si>
  <si>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</si>
  <si>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</si>
  <si>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</si>
  <si>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</si>
  <si>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</si>
  <si>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</si>
  <si>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</si>
  <si>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</si>
  <si>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</si>
  <si>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</si>
  <si>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</si>
  <si>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</si>
  <si>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</si>
  <si>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</si>
  <si>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</si>
  <si>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</si>
  <si>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</si>
  <si>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</si>
  <si>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</si>
  <si>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</si>
  <si>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</si>
  <si>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</si>
  <si>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</si>
  <si>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</si>
  <si>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</si>
  <si>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</si>
  <si>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</si>
  <si>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</si>
  <si>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</si>
  <si>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</si>
  <si>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</si>
  <si>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</si>
  <si>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</si>
  <si>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</si>
  <si>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</si>
  <si>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</si>
  <si>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</si>
  <si>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</si>
  <si>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</si>
  <si>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</si>
  <si>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</si>
  <si>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</si>
  <si>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</si>
  <si>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</si>
  <si>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</si>
  <si>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</si>
  <si>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</si>
  <si>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</si>
  <si>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</si>
  <si>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</si>
  <si>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</si>
  <si>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</si>
  <si>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</si>
  <si>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</si>
  <si>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</si>
  <si>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</si>
  <si>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</si>
  <si>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</si>
  <si>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</si>
  <si>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</si>
  <si>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</si>
  <si>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</si>
  <si>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</si>
  <si>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</si>
  <si>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</si>
  <si>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</si>
  <si>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</si>
  <si>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</si>
  <si>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</si>
  <si>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</si>
  <si>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</si>
  <si>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</si>
  <si>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</si>
  <si>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</si>
  <si>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</si>
  <si>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</si>
  <si>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</si>
  <si>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</si>
  <si>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</si>
  <si>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</si>
  <si>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</si>
  <si>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</si>
  <si>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</si>
  <si>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</si>
  <si>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</si>
  <si>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</si>
  <si>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</si>
  <si>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</si>
  <si>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</si>
  <si>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</si>
  <si>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</si>
  <si>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</si>
  <si>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</si>
  <si>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</si>
  <si>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</si>
  <si>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</si>
  <si>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</si>
  <si>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</si>
  <si>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</si>
  <si>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</si>
  <si>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</si>
  <si>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</si>
  <si>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</si>
  <si>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</si>
  <si>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</si>
  <si>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</si>
  <si>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</si>
  <si>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</si>
  <si>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</si>
  <si>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</si>
  <si>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</si>
  <si>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</si>
  <si>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</si>
  <si>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</si>
  <si>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</si>
  <si>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</si>
  <si>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</si>
  <si>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</si>
  <si>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</si>
  <si>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</si>
  <si>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</si>
  <si>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</si>
  <si>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</si>
  <si>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</si>
  <si>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</si>
  <si>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</si>
  <si>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</si>
  <si>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</si>
  <si>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</si>
  <si>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</si>
  <si>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</si>
  <si>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</si>
  <si>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</si>
  <si>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</si>
  <si>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</si>
  <si>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</si>
  <si>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</si>
  <si>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</si>
  <si>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</si>
  <si>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</si>
  <si>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</si>
  <si>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</si>
  <si>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</si>
  <si>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</si>
  <si>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</si>
  <si>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</si>
  <si>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</si>
  <si>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</si>
  <si>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</si>
  <si>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</si>
  <si>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</si>
  <si>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</si>
  <si>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</si>
  <si>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</si>
  <si>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</si>
  <si>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</si>
  <si>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</si>
  <si>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</si>
  <si>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</si>
  <si>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</si>
  <si>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</si>
  <si>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</si>
  <si>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</si>
  <si>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</si>
  <si>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</si>
  <si>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</si>
  <si>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</si>
  <si>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</si>
  <si>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</si>
  <si>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</si>
  <si>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</si>
  <si>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</si>
  <si>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</si>
  <si>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</si>
  <si>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</si>
  <si>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</si>
  <si>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</si>
  <si>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</si>
  <si>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</si>
  <si>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</si>
  <si>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</si>
  <si>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</si>
  <si>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</si>
  <si>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</si>
  <si>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</si>
  <si>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</si>
  <si>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</si>
  <si>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</si>
  <si>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</si>
  <si>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</si>
  <si>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</si>
  <si>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</si>
  <si>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</si>
  <si>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</si>
  <si>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</si>
  <si>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</si>
  <si>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</si>
  <si>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</si>
  <si>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</si>
  <si>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</si>
  <si>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</si>
  <si>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</si>
  <si>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</si>
  <si>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</si>
  <si>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</si>
  <si>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</si>
  <si>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</si>
  <si>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</si>
  <si>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</si>
  <si>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</si>
  <si>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</si>
  <si>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</si>
  <si>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</si>
  <si>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</si>
  <si>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</si>
  <si>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</si>
  <si>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</si>
  <si>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</si>
  <si>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</si>
  <si>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</si>
  <si>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</si>
  <si>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</si>
  <si>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</si>
  <si>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</si>
  <si>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</si>
  <si>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</si>
  <si>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</si>
  <si>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</si>
  <si>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</si>
  <si>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</si>
  <si>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</si>
  <si>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</si>
  <si>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</si>
  <si>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</si>
  <si>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</si>
  <si>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</si>
  <si>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</si>
  <si>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</si>
  <si>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</si>
  <si>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</si>
  <si>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</si>
  <si>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</si>
  <si>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</si>
  <si>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</si>
  <si>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</si>
  <si>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</si>
  <si>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</si>
  <si>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</si>
  <si>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</si>
  <si>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</si>
  <si>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</si>
  <si>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</si>
  <si>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</si>
  <si>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</si>
  <si>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</si>
  <si>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</si>
  <si>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</si>
  <si>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</si>
  <si>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</si>
  <si>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</si>
  <si>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</si>
  <si>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</si>
  <si>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</si>
  <si>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</si>
  <si>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</si>
  <si>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</si>
  <si>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</si>
  <si>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</si>
  <si>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</si>
  <si>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</si>
  <si>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</si>
  <si>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</si>
  <si>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</si>
  <si>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</si>
  <si>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</si>
  <si>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</si>
  <si>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</si>
  <si>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</si>
  <si>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</si>
  <si>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</si>
  <si>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</si>
  <si>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</si>
  <si>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</si>
  <si>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</si>
  <si>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</si>
  <si>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</si>
  <si>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</si>
  <si>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</si>
  <si>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</si>
  <si>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</si>
  <si>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</si>
  <si>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</si>
  <si>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</si>
  <si>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</si>
  <si>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</si>
  <si>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</si>
  <si>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</si>
  <si>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</si>
  <si>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</si>
  <si>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</si>
  <si>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</si>
  <si>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</si>
  <si>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</si>
  <si>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</si>
  <si>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</si>
  <si>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</si>
  <si>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</si>
  <si>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</si>
  <si>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</si>
  <si>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</si>
  <si>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</si>
  <si>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</si>
  <si>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</si>
  <si>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</si>
  <si>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</si>
  <si>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</si>
  <si>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</si>
  <si>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</si>
  <si>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</si>
  <si>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</si>
  <si>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</si>
  <si>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</si>
  <si>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</si>
  <si>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</si>
  <si>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</si>
  <si>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</si>
  <si>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</si>
  <si>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</si>
  <si>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</si>
  <si>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</si>
  <si>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</si>
  <si>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</si>
  <si>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</si>
  <si>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</si>
  <si>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</si>
  <si>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</si>
  <si>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</si>
  <si>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</si>
  <si>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</si>
  <si>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</si>
  <si>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</si>
  <si>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</si>
  <si>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</si>
  <si>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</si>
  <si>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</si>
  <si>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</si>
  <si>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</si>
  <si>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</si>
  <si>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</si>
  <si>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</si>
  <si>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</si>
  <si>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</si>
  <si>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</si>
  <si>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</si>
  <si>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</si>
  <si>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</si>
  <si>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</si>
  <si>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</si>
  <si>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</si>
  <si>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</si>
  <si>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</si>
  <si>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</si>
  <si>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</si>
  <si>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</si>
  <si>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</si>
  <si>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</si>
  <si>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</si>
  <si>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</si>
  <si>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</si>
  <si>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</si>
  <si>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</si>
  <si>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</si>
  <si>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</si>
  <si>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</si>
  <si>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</si>
  <si>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</si>
  <si>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</si>
  <si>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</si>
  <si>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</si>
  <si>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</si>
  <si>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</si>
  <si>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</si>
  <si>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</si>
  <si>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</si>
  <si>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</si>
  <si>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</si>
  <si>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</si>
  <si>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</si>
  <si>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</si>
  <si>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</si>
  <si>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</si>
  <si>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</si>
  <si>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</si>
  <si>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</si>
  <si>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</si>
  <si>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</si>
  <si>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</si>
  <si>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</si>
  <si>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</si>
  <si>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</si>
  <si>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</si>
  <si>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</si>
  <si>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</si>
  <si>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</si>
  <si>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</si>
  <si>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</si>
  <si>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</si>
  <si>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</si>
  <si>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</si>
  <si>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</si>
  <si>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</si>
  <si>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</si>
  <si>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</si>
  <si>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</si>
  <si>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</si>
  <si>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</si>
  <si>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</si>
  <si>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</si>
  <si>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</si>
  <si>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</si>
  <si>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</si>
  <si>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</si>
  <si>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</si>
  <si>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</si>
  <si>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</si>
  <si>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</si>
  <si>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</si>
  <si>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</si>
  <si>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</si>
  <si>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</si>
  <si>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</si>
  <si>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</si>
  <si>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</si>
  <si>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</si>
  <si>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</si>
  <si>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</si>
  <si>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</si>
  <si>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</si>
  <si>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</si>
  <si>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</si>
  <si>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</si>
  <si>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</si>
  <si>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</si>
  <si>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</si>
  <si>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</si>
  <si>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</si>
  <si>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</si>
  <si>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</si>
  <si>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</si>
  <si>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</si>
  <si>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</si>
  <si>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</si>
  <si>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</si>
  <si>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</si>
  <si>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</si>
  <si>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</si>
  <si>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</si>
  <si>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</si>
  <si>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</si>
  <si>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</si>
  <si>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</si>
  <si>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</si>
  <si>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</si>
  <si>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</si>
  <si>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</si>
  <si>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</si>
  <si>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</si>
  <si>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</si>
  <si>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</si>
  <si>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</si>
  <si>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</si>
  <si>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</si>
  <si>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</si>
  <si>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</si>
  <si>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</si>
  <si>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</si>
  <si>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</si>
  <si>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</si>
  <si>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</si>
  <si>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</si>
  <si>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</si>
  <si>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</si>
  <si>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</si>
  <si>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</si>
  <si>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</si>
  <si>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</si>
  <si>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</si>
  <si>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</si>
  <si>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</si>
  <si>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</si>
  <si>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</si>
  <si>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</si>
  <si>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</si>
  <si>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</si>
  <si>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</si>
  <si>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</si>
  <si>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</si>
  <si>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</si>
  <si>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</si>
  <si>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</si>
  <si>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</si>
  <si>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</si>
  <si>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</si>
  <si>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</si>
  <si>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</si>
  <si>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</si>
  <si>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</si>
  <si>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</si>
  <si>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</si>
  <si>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</si>
  <si>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</si>
  <si>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</si>
  <si>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</si>
  <si>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</si>
  <si>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</si>
  <si>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</si>
  <si>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</si>
  <si>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</si>
  <si>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</si>
  <si>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</si>
  <si>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</si>
  <si>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</si>
  <si>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</si>
  <si>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</si>
  <si>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</si>
  <si>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</si>
  <si>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</si>
  <si>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</si>
  <si>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</si>
  <si>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</si>
  <si>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</si>
  <si>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</si>
  <si>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</si>
  <si>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</si>
  <si>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</si>
  <si>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</si>
  <si>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</si>
  <si>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</si>
  <si>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</si>
  <si>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</si>
  <si>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</si>
  <si>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</si>
  <si>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</si>
  <si>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</si>
  <si>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</si>
  <si>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</si>
  <si>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</si>
  <si>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</si>
  <si>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</si>
  <si>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</si>
  <si>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</si>
  <si>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</si>
  <si>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</si>
  <si>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</si>
  <si>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</si>
  <si>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</si>
  <si>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</si>
  <si>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</si>
  <si>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</si>
  <si>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</si>
  <si>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</si>
  <si>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</si>
  <si>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</si>
  <si>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</si>
  <si>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</si>
  <si>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</si>
  <si>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</si>
  <si>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</si>
  <si>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</si>
  <si>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</si>
  <si>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</si>
  <si>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</si>
  <si>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</si>
  <si>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</si>
  <si>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</si>
  <si>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</si>
  <si>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</si>
  <si>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</si>
  <si>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</si>
  <si>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</si>
  <si>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</si>
  <si>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</si>
  <si>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</si>
  <si>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</si>
  <si>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</si>
  <si>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</si>
  <si>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</si>
  <si>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</si>
  <si>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</si>
  <si>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</si>
  <si>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</si>
  <si>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</si>
  <si>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</si>
  <si>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</si>
  <si>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</si>
  <si>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</si>
  <si>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</si>
  <si>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</si>
  <si>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</si>
  <si>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</si>
  <si>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</si>
  <si>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</si>
  <si>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</si>
  <si>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</si>
  <si>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</si>
  <si>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</si>
  <si>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</si>
  <si>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</si>
  <si>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</si>
  <si>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</si>
  <si>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</si>
  <si>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</si>
  <si>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</si>
  <si>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</si>
  <si>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</si>
  <si>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</si>
  <si>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</si>
  <si>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</si>
  <si>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</si>
  <si>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</si>
  <si>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</si>
  <si>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</si>
  <si>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</si>
  <si>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</si>
  <si>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</si>
  <si>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</si>
  <si>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</si>
  <si>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</si>
  <si>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</si>
  <si>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</si>
  <si>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</si>
  <si>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</si>
  <si>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</si>
  <si>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</si>
  <si>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</si>
  <si>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</si>
  <si>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</si>
  <si>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</si>
  <si>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</si>
  <si>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</si>
  <si>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</si>
  <si>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</si>
  <si>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</si>
  <si>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</si>
  <si>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</si>
  <si>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</si>
  <si>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</si>
  <si>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</si>
  <si>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</si>
  <si>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</si>
  <si>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</si>
  <si>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</si>
  <si>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</si>
  <si>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</si>
  <si>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</si>
  <si>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</si>
  <si>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</si>
  <si>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</si>
  <si>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</si>
  <si>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</si>
  <si>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</si>
  <si>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</si>
  <si>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</si>
  <si>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</si>
  <si>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</si>
  <si>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</si>
  <si>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</si>
  <si>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</si>
  <si>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</si>
  <si>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</si>
  <si>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</si>
  <si>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</si>
  <si>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</si>
  <si>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</si>
  <si>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</si>
  <si>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</si>
  <si>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</si>
  <si>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</si>
  <si>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</si>
  <si>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</si>
  <si>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</si>
  <si>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</si>
  <si>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</si>
  <si>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</si>
  <si>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</si>
  <si>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</si>
  <si>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</si>
  <si>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</si>
  <si>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</si>
  <si>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</si>
  <si>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</si>
  <si>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</si>
  <si>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</si>
  <si>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</si>
  <si>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</si>
  <si>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</si>
  <si>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</si>
  <si>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</si>
  <si>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</si>
  <si>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</si>
  <si>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</si>
  <si>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</si>
  <si>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</si>
  <si>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</si>
  <si>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</si>
  <si>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</si>
  <si>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</si>
  <si>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</si>
  <si>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</si>
  <si>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</si>
  <si>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</si>
  <si>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</si>
  <si>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</si>
  <si>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</si>
  <si>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</si>
  <si>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</si>
  <si>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</si>
  <si>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</si>
  <si>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</si>
  <si>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</si>
  <si>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</si>
  <si>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</si>
  <si>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</si>
  <si>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</si>
  <si>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</si>
  <si>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</si>
  <si>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</si>
  <si>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</si>
  <si>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</si>
  <si>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</si>
  <si>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</si>
  <si>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</si>
  <si>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</si>
  <si>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</si>
  <si>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</si>
  <si>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</si>
  <si>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</si>
  <si>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</si>
  <si>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</si>
  <si>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</si>
  <si>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</si>
  <si>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</si>
  <si>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</si>
  <si>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</si>
  <si>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</si>
  <si>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</si>
  <si>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</si>
  <si>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</si>
  <si>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</si>
  <si>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</si>
  <si>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</si>
  <si>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</si>
  <si>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</si>
  <si>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</si>
  <si>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</si>
  <si>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</si>
  <si>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</si>
  <si>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</si>
  <si>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</si>
  <si>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</si>
  <si>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</si>
  <si>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</si>
  <si>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</si>
  <si>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</si>
  <si>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</si>
  <si>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</si>
  <si>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</si>
  <si>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</si>
  <si>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</si>
  <si>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</si>
  <si>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</si>
  <si>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</si>
  <si>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</si>
  <si>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</si>
  <si>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</si>
  <si>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</si>
  <si>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</si>
  <si>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</si>
  <si>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</si>
  <si>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</si>
  <si>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</si>
  <si>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</si>
  <si>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</si>
  <si>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</si>
  <si>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</si>
  <si>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</si>
  <si>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</si>
  <si>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</si>
  <si>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</si>
  <si>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</si>
  <si>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</si>
  <si>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</si>
  <si>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</si>
  <si>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</si>
  <si>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</si>
  <si>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</si>
  <si>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</si>
  <si>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</si>
  <si>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</si>
  <si>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</si>
  <si>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</si>
  <si>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</si>
  <si>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</si>
  <si>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</si>
  <si>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</si>
  <si>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</si>
  <si>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</si>
  <si>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</si>
  <si>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</si>
  <si>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</si>
  <si>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</si>
  <si>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</si>
  <si>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</si>
  <si>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</si>
  <si>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</si>
  <si>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</si>
  <si>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</si>
  <si>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</si>
  <si>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</si>
  <si>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</si>
  <si>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</si>
  <si>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</si>
  <si>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</si>
  <si>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</si>
  <si>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</si>
  <si>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</si>
  <si>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</si>
  <si>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</si>
  <si>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</si>
  <si>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</si>
  <si>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</si>
  <si>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</si>
  <si>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</si>
  <si>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</si>
  <si>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</si>
  <si>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</si>
  <si>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</si>
  <si>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</si>
  <si>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</si>
  <si>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</si>
  <si>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</si>
  <si>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</si>
  <si>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</si>
  <si>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</si>
  <si>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</si>
  <si>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</si>
  <si>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</si>
  <si>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</si>
  <si>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</si>
  <si>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</si>
  <si>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</si>
  <si>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</si>
  <si>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</si>
  <si>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</si>
  <si>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</si>
  <si>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</si>
  <si>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</si>
  <si>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</si>
  <si>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</si>
  <si>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</si>
  <si>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</si>
  <si>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</si>
  <si>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</si>
  <si>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</si>
  <si>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</si>
  <si>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</si>
  <si>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</si>
  <si>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</si>
  <si>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</si>
  <si>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</si>
  <si>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</si>
  <si>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</si>
  <si>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</si>
  <si>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</si>
  <si>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</si>
  <si>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</si>
  <si>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</si>
  <si>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</si>
  <si>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</si>
  <si>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</si>
  <si>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</si>
  <si>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</si>
  <si>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</si>
  <si>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</si>
  <si>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</si>
  <si>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</si>
  <si>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</si>
  <si>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</si>
  <si>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</si>
  <si>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</si>
  <si>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</si>
  <si>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</si>
  <si>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</si>
  <si>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</si>
  <si>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</si>
  <si>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</si>
  <si>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</si>
  <si>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</si>
  <si>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</si>
  <si>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</si>
  <si>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</si>
  <si>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</si>
  <si>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</si>
  <si>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</si>
  <si>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</si>
  <si>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</si>
  <si>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</si>
  <si>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</si>
  <si>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</si>
  <si>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</si>
  <si>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</si>
  <si>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</si>
  <si>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</si>
  <si>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</si>
  <si>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</si>
  <si>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</si>
  <si>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</si>
  <si>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</si>
  <si>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</si>
  <si>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</si>
  <si>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</si>
  <si>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</si>
  <si>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</si>
  <si>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</si>
  <si>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</si>
  <si>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</si>
  <si>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</si>
  <si>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</si>
  <si>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</si>
  <si>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</si>
  <si>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</si>
  <si>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</si>
  <si>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</si>
  <si>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</si>
  <si>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</si>
  <si>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</si>
  <si>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</si>
  <si>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</si>
  <si>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</si>
  <si>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</si>
  <si>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</si>
  <si>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</si>
  <si>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</si>
  <si>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</si>
  <si>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</si>
  <si>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</si>
  <si>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</si>
  <si>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</si>
  <si>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</si>
  <si>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</si>
  <si>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</si>
  <si>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</si>
  <si>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</si>
  <si>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</si>
  <si>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</si>
  <si>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</si>
  <si>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</si>
  <si>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</si>
  <si>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</si>
  <si>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</si>
  <si>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</si>
  <si>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</si>
  <si>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</si>
  <si>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</si>
  <si>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</si>
  <si>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</si>
  <si>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</si>
  <si>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</si>
  <si>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</si>
  <si>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</si>
  <si>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</si>
  <si>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</si>
  <si>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</si>
  <si>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</si>
  <si>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</si>
  <si>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</si>
  <si>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</si>
  <si>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</si>
  <si>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</si>
  <si>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</si>
  <si>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</si>
  <si>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</si>
  <si>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</si>
  <si>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</si>
  <si>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</si>
  <si>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</si>
  <si>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</si>
  <si>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</si>
  <si>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</si>
  <si>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</si>
  <si>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</si>
  <si>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</si>
  <si>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</si>
  <si>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</si>
  <si>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</si>
  <si>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</si>
  <si>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</si>
  <si>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</si>
  <si>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</si>
  <si>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</si>
  <si>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</si>
  <si>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</si>
  <si>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</si>
  <si>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</si>
  <si>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</si>
  <si>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</si>
  <si>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</si>
  <si>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</si>
  <si>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</si>
  <si>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</si>
  <si>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</si>
  <si>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</si>
  <si>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</si>
  <si>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</si>
  <si>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</si>
  <si>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</si>
  <si>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</si>
  <si>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</si>
  <si>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</si>
  <si>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</si>
  <si>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</si>
  <si>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</si>
  <si>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</si>
  <si>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</si>
  <si>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</si>
  <si>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</si>
  <si>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</si>
  <si>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</si>
  <si>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</si>
  <si>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</si>
  <si>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</si>
  <si>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</si>
  <si>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</si>
  <si>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</si>
  <si>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</si>
  <si>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</si>
  <si>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</si>
  <si>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</si>
  <si>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</si>
  <si>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</si>
  <si>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</si>
  <si>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</si>
  <si>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</si>
  <si>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</si>
  <si>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</si>
  <si>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</si>
  <si>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</si>
  <si>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</si>
  <si>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</si>
  <si>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</si>
  <si>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</si>
  <si>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</si>
  <si>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</si>
  <si>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</si>
  <si>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</si>
  <si>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</si>
  <si>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</si>
  <si>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</si>
  <si>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</si>
  <si>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</si>
  <si>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</si>
  <si>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</si>
  <si>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</si>
  <si>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</si>
  <si>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</si>
  <si>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</si>
  <si>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</si>
  <si>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</si>
  <si>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</si>
  <si>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</si>
  <si>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</si>
  <si>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</si>
  <si>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</si>
  <si>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</si>
  <si>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</si>
  <si>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</si>
  <si>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</si>
  <si>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</si>
  <si>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</si>
  <si>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</si>
  <si>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</si>
  <si>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</si>
  <si>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</si>
  <si>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</si>
  <si>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</si>
  <si>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</si>
  <si>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</si>
  <si>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</si>
  <si>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</si>
  <si>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</si>
  <si>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</si>
  <si>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</si>
  <si>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</si>
  <si>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</si>
  <si>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</si>
  <si>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</si>
  <si>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</si>
  <si>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</si>
  <si>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</si>
  <si>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</si>
  <si>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</si>
  <si>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</si>
  <si>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</si>
  <si>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</si>
  <si>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</si>
  <si>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</si>
  <si>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</si>
  <si>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</si>
  <si>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</si>
  <si>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</si>
  <si>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</si>
  <si>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</si>
  <si>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</si>
  <si>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</si>
  <si>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</si>
  <si>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</si>
  <si>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</si>
  <si>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</si>
  <si>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</si>
  <si>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</si>
  <si>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</si>
  <si>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</si>
  <si>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</si>
  <si>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</si>
  <si>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</si>
  <si>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</si>
  <si>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</si>
  <si>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</si>
  <si>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</si>
  <si>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</si>
  <si>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</si>
  <si>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</si>
  <si>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</si>
  <si>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</si>
  <si>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</si>
  <si>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</si>
  <si>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</si>
  <si>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</si>
  <si>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</si>
  <si>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</si>
  <si>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</si>
  <si>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</si>
  <si>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</si>
  <si>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</si>
  <si>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</si>
  <si>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</si>
  <si>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</si>
  <si>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</si>
  <si>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</si>
  <si>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</si>
  <si>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</si>
  <si>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</si>
  <si>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</si>
  <si>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</si>
  <si>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</si>
  <si>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</si>
  <si>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</si>
  <si>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</si>
  <si>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</si>
  <si>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</si>
  <si>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</si>
  <si>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</si>
  <si>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</si>
  <si>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</si>
  <si>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</si>
  <si>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</si>
  <si>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</si>
  <si>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</si>
  <si>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</si>
  <si>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</si>
  <si>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</si>
  <si>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</si>
  <si>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</si>
  <si>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</si>
  <si>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</si>
  <si>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</si>
  <si>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</si>
  <si>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</si>
  <si>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</si>
  <si>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</si>
  <si>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</si>
  <si>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</si>
  <si>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</si>
  <si>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</si>
  <si>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</si>
  <si>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</si>
  <si>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</si>
  <si>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</si>
  <si>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</si>
  <si>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</si>
  <si>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</si>
  <si>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</si>
  <si>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</si>
  <si>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</si>
  <si>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</si>
  <si>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</si>
  <si>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</si>
  <si>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</si>
  <si>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</si>
  <si>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</si>
  <si>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</si>
  <si>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</si>
  <si>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</si>
  <si>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</si>
  <si>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</si>
  <si>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</si>
  <si>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</si>
  <si>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</si>
  <si>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</si>
  <si>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</si>
  <si>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</si>
  <si>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</si>
  <si>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</si>
  <si>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</si>
  <si>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</si>
  <si>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</si>
  <si>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</si>
  <si>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</si>
  <si>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</si>
  <si>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</si>
  <si>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</si>
  <si>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</si>
  <si>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</si>
  <si>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</si>
  <si>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</si>
  <si>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</si>
  <si>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</si>
  <si>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</si>
  <si>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</si>
  <si>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</si>
  <si>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</si>
  <si>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</si>
  <si>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</si>
  <si>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</si>
  <si>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</si>
  <si>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</si>
  <si>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</si>
  <si>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</si>
  <si>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</si>
  <si>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</si>
  <si>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</si>
  <si>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</si>
  <si>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</si>
  <si>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</si>
  <si>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</si>
  <si>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</si>
  <si>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</si>
  <si>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</si>
  <si>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</si>
  <si>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</si>
  <si>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</si>
  <si>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</si>
  <si>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</si>
  <si>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</si>
  <si>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</si>
  <si>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</si>
  <si>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</si>
  <si>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</si>
  <si>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</si>
  <si>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</si>
  <si>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</si>
  <si>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</si>
  <si>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</si>
  <si>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</si>
  <si>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</si>
  <si>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</si>
  <si>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</si>
  <si>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</si>
  <si>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</si>
  <si>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</si>
  <si>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</si>
  <si>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</si>
  <si>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</si>
  <si>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</si>
  <si>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</si>
  <si>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</si>
  <si>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</si>
  <si>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</si>
  <si>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</si>
  <si>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</si>
  <si>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</si>
  <si>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</si>
  <si>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</si>
  <si>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</si>
  <si>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</si>
  <si>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</si>
  <si>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</si>
  <si>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</si>
  <si>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</si>
  <si>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</si>
  <si>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</si>
  <si>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</si>
  <si>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</si>
  <si>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</si>
  <si>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</si>
  <si>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</si>
  <si>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</si>
  <si>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</si>
  <si>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</si>
  <si>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</si>
  <si>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</si>
  <si>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</si>
  <si>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</si>
  <si>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</si>
  <si>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</si>
  <si>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</si>
  <si>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</si>
  <si>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</si>
  <si>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</si>
  <si>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</si>
  <si>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</si>
  <si>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</si>
  <si>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</si>
  <si>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</si>
  <si>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</si>
  <si>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</si>
  <si>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</si>
  <si>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</si>
  <si>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</si>
  <si>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</si>
  <si>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</si>
  <si>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</si>
  <si>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</si>
  <si>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</si>
  <si>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</si>
  <si>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</si>
  <si>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</si>
  <si>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</si>
  <si>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</si>
  <si>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</si>
  <si>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</si>
  <si>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</si>
  <si>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</si>
  <si>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</si>
  <si>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</si>
  <si>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</si>
  <si>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</si>
  <si>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</si>
  <si>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</si>
  <si>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</si>
  <si>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</si>
  <si>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</si>
  <si>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</si>
  <si>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</si>
  <si>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</si>
  <si>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</si>
  <si>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</si>
  <si>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</si>
  <si>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</si>
  <si>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</si>
  <si>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</si>
  <si>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</si>
  <si>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</si>
  <si>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</si>
  <si>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</si>
  <si>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</si>
  <si>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</si>
  <si>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</si>
  <si>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</si>
  <si>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</si>
  <si>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</si>
  <si>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</si>
  <si>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</si>
  <si>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</si>
  <si>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</si>
  <si>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</si>
  <si>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</si>
  <si>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</si>
  <si>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</si>
  <si>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</si>
  <si>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</si>
  <si>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</si>
  <si>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</si>
  <si>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</si>
  <si>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</si>
  <si>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</si>
  <si>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</si>
  <si>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</si>
  <si>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</si>
  <si>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</si>
  <si>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</si>
  <si>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</si>
  <si>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</si>
  <si>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</si>
  <si>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</si>
  <si>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</si>
  <si>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</si>
  <si>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</si>
  <si>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</si>
  <si>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</si>
  <si>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</si>
  <si>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</si>
  <si>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</si>
  <si>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</si>
  <si>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</si>
  <si>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</si>
  <si>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</si>
  <si>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</si>
  <si>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</si>
  <si>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</si>
  <si>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</si>
  <si>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</si>
  <si>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</si>
  <si>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</si>
  <si>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</si>
  <si>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</si>
  <si>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</si>
  <si>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</si>
  <si>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</si>
  <si>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</si>
  <si>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</si>
  <si>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</si>
  <si>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</si>
  <si>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</si>
  <si>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</si>
  <si>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</si>
  <si>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</si>
  <si>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</si>
  <si>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</si>
  <si>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</si>
  <si>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</si>
  <si>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</si>
  <si>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</si>
  <si>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</si>
  <si>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</si>
  <si>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</si>
  <si>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</si>
  <si>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</si>
  <si>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</si>
  <si>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</si>
  <si>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</si>
  <si>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</si>
  <si>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</si>
  <si>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</si>
  <si>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</si>
  <si>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</si>
  <si>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</si>
  <si>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</si>
  <si>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</si>
  <si>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</si>
  <si>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</si>
  <si>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</si>
  <si>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</si>
  <si>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</si>
  <si>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</si>
  <si>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</si>
  <si>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</si>
  <si>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</si>
  <si>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</si>
  <si>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</si>
  <si>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</si>
  <si>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</si>
  <si>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</si>
  <si>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</si>
  <si>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</si>
  <si>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</si>
  <si>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</si>
  <si>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</si>
  <si>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</si>
  <si>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</si>
  <si>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</si>
  <si>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</si>
  <si>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</si>
  <si>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</si>
  <si>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</si>
  <si>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</si>
  <si>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</si>
  <si>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</si>
  <si>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</si>
  <si>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</si>
  <si>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</si>
  <si>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</si>
  <si>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</si>
  <si>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</si>
  <si>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</si>
  <si>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</si>
  <si>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</si>
  <si>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</si>
  <si>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</si>
  <si>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</si>
  <si>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</si>
  <si>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</si>
  <si>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</si>
  <si>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</si>
  <si>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</si>
  <si>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</si>
  <si>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</si>
  <si>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</si>
  <si>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</si>
  <si>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</si>
  <si>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</si>
  <si>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</si>
  <si>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</si>
  <si>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</si>
  <si>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</si>
  <si>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</si>
  <si>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</si>
  <si>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</si>
  <si>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</si>
  <si>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</si>
  <si>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</si>
  <si>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</si>
  <si>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</si>
  <si>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</si>
  <si>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</si>
  <si>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</si>
  <si>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</si>
  <si>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</si>
  <si>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</si>
  <si>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</si>
  <si>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</si>
  <si>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</si>
  <si>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</si>
  <si>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</si>
  <si>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</si>
  <si>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</si>
  <si>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</si>
  <si>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</si>
  <si>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</si>
  <si>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</si>
  <si>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</si>
  <si>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</si>
  <si>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</si>
  <si>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</si>
  <si>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</si>
  <si>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</si>
  <si>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</si>
  <si>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</si>
  <si>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</si>
  <si>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</si>
  <si>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</si>
  <si>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</si>
  <si>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</si>
  <si>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</si>
  <si>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</si>
  <si>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</si>
  <si>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</si>
  <si>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</si>
  <si>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</si>
  <si>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</si>
  <si>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</si>
  <si>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</si>
  <si>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</si>
  <si>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</si>
  <si>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</si>
  <si>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</si>
  <si>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</si>
  <si>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</si>
  <si>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</si>
  <si>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</si>
  <si>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</si>
  <si>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</si>
  <si>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</si>
  <si>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</si>
  <si>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</si>
  <si>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</si>
  <si>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</si>
  <si>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</si>
  <si>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</si>
  <si>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</si>
  <si>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</si>
  <si>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</si>
  <si>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</si>
  <si>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</si>
  <si>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</si>
  <si>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</si>
  <si>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</si>
  <si>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</si>
  <si>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</si>
  <si>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</si>
  <si>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</si>
  <si>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</si>
  <si>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</si>
  <si>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</si>
  <si>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</si>
  <si>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</si>
  <si>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</si>
  <si>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</si>
  <si>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</si>
  <si>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</si>
  <si>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</si>
  <si>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</si>
  <si>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</si>
  <si>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</si>
  <si>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</si>
  <si>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</si>
  <si>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</si>
  <si>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</si>
  <si>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</si>
  <si>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</si>
  <si>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</si>
  <si>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</si>
  <si>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</si>
  <si>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</si>
  <si>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</si>
  <si>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</si>
  <si>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</si>
  <si>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</si>
  <si>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</si>
  <si>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</si>
  <si>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</si>
  <si>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</si>
  <si>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</si>
  <si>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</si>
  <si>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</si>
  <si>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</si>
  <si>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</si>
  <si>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</si>
  <si>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</si>
  <si>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</si>
  <si>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</si>
  <si>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</si>
  <si>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</si>
  <si>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</si>
  <si>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</si>
  <si>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</si>
  <si>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</si>
  <si>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</si>
  <si>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</si>
  <si>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</si>
  <si>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</si>
  <si>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</si>
  <si>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</si>
  <si>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</si>
  <si>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</si>
  <si>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</si>
  <si>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</si>
  <si>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</si>
  <si>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</si>
  <si>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</si>
  <si>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</si>
  <si>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</si>
  <si>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</si>
  <si>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</si>
  <si>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</si>
  <si>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</si>
  <si>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</si>
  <si>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</si>
  <si>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</si>
  <si>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</si>
  <si>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</si>
  <si>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</si>
  <si>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</si>
  <si>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</si>
  <si>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</si>
  <si>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</si>
  <si>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</si>
  <si>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</si>
  <si>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</si>
  <si>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</si>
  <si>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</si>
  <si>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</si>
  <si>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</si>
  <si>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</si>
  <si>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</si>
  <si>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</si>
  <si>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</si>
  <si>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</si>
  <si>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</si>
  <si>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</si>
  <si>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</si>
  <si>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</si>
  <si>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</si>
  <si>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</si>
  <si>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</si>
  <si>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</si>
  <si>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</si>
  <si>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</si>
  <si>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</si>
  <si>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</si>
  <si>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</si>
  <si>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</si>
  <si>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</si>
  <si>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</si>
  <si>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</si>
  <si>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</si>
  <si>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</si>
  <si>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</si>
  <si>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</si>
  <si>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</si>
  <si>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</si>
  <si>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</si>
  <si>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</si>
  <si>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</si>
  <si>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</si>
  <si>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</si>
  <si>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</si>
  <si>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</si>
  <si>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</si>
  <si>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</si>
  <si>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</si>
  <si>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</si>
  <si>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</si>
  <si>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</si>
  <si>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</si>
  <si>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</si>
  <si>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</si>
  <si>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</si>
  <si>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</si>
  <si>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</si>
  <si>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</si>
  <si>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</si>
  <si>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</si>
  <si>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</si>
  <si>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</si>
  <si>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</si>
  <si>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</si>
  <si>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</si>
  <si>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</si>
  <si>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</si>
  <si>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</si>
  <si>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</si>
  <si>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</si>
  <si>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</si>
  <si>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</si>
  <si>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</si>
  <si>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</si>
  <si>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</si>
  <si>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</si>
  <si>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</si>
  <si>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</si>
  <si>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</si>
  <si>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</si>
  <si>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</si>
  <si>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</si>
  <si>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</si>
  <si>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</si>
  <si>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</si>
  <si>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</si>
  <si>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</si>
  <si>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</si>
  <si>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</si>
  <si>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</si>
  <si>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</si>
  <si>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</si>
  <si>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</si>
  <si>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</si>
  <si>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</si>
  <si>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</si>
  <si>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</si>
  <si>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</si>
  <si>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</si>
  <si>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</si>
  <si>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</si>
  <si>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</si>
  <si>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</si>
  <si>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</si>
  <si>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</si>
  <si>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</si>
  <si>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</si>
  <si>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</si>
  <si>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</si>
  <si>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</si>
  <si>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</si>
  <si>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</si>
  <si>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</si>
  <si>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</si>
  <si>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</si>
  <si>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</si>
  <si>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</si>
  <si>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</si>
  <si>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</si>
  <si>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</si>
  <si>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</si>
  <si>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</si>
  <si>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</si>
  <si>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</si>
  <si>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</si>
  <si>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</si>
  <si>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</si>
  <si>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</si>
  <si>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</si>
  <si>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</si>
  <si>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</si>
  <si>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</si>
  <si>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</si>
  <si>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</si>
  <si>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</si>
  <si>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</si>
  <si>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</si>
  <si>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</si>
  <si>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</si>
  <si>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</si>
  <si>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</si>
  <si>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</si>
  <si>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</si>
  <si>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</si>
  <si>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</si>
  <si>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</si>
  <si>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</si>
  <si>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</si>
  <si>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</si>
  <si>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</si>
  <si>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</si>
  <si>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</si>
  <si>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</si>
  <si>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</si>
  <si>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</si>
  <si>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</si>
  <si>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</si>
  <si>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</si>
  <si>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</si>
  <si>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</si>
  <si>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</si>
  <si>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</si>
  <si>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</si>
  <si>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</si>
  <si>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</si>
  <si>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</si>
  <si>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</si>
  <si>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</si>
  <si>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</si>
  <si>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</si>
  <si>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</si>
  <si>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</si>
  <si>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</si>
  <si>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</si>
  <si>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</si>
  <si>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</si>
  <si>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</si>
  <si>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</si>
  <si>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</si>
  <si>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</si>
  <si>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</si>
  <si>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</si>
  <si>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</si>
  <si>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</si>
  <si>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</si>
  <si>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</si>
  <si>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</si>
  <si>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</si>
  <si>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</si>
  <si>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</si>
  <si>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</si>
  <si>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</si>
  <si>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</si>
  <si>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</si>
  <si>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</si>
  <si>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</si>
  <si>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</si>
  <si>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</si>
  <si>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</si>
  <si>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</si>
  <si>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</si>
  <si>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</si>
  <si>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</si>
  <si>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</si>
  <si>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</si>
  <si>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</si>
  <si>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</si>
  <si>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</si>
  <si>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</si>
  <si>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</si>
  <si>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</si>
  <si>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</si>
  <si>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</si>
  <si>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</si>
  <si>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</si>
  <si>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</si>
  <si>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</si>
  <si>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</si>
  <si>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</si>
  <si>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</si>
  <si>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</si>
  <si>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</si>
  <si>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</si>
  <si>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</si>
  <si>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</si>
  <si>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</si>
  <si>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</si>
  <si>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</si>
  <si>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</si>
  <si>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</si>
  <si>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</si>
  <si>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</si>
  <si>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</si>
  <si>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</si>
  <si>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</si>
  <si>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</si>
  <si>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</si>
  <si>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</si>
  <si>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</si>
  <si>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</si>
  <si>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</si>
  <si>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</si>
  <si>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</si>
  <si>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</si>
  <si>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</si>
  <si>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</si>
  <si>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</si>
  <si>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</si>
  <si>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</si>
  <si>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</si>
  <si>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</si>
  <si>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</si>
  <si>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</si>
  <si>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</si>
  <si>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</si>
  <si>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</si>
  <si>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</si>
  <si>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</si>
  <si>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</si>
  <si>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</si>
  <si>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</si>
  <si>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</si>
  <si>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</si>
  <si>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</si>
  <si>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</si>
  <si>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</si>
  <si>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</si>
  <si>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</si>
  <si>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</si>
  <si>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</si>
  <si>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</si>
  <si>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</si>
  <si>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</si>
  <si>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</si>
  <si>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</si>
  <si>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</si>
  <si>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</si>
  <si>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</si>
  <si>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</si>
  <si>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</si>
  <si>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</si>
  <si>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</si>
  <si>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</si>
  <si>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</si>
  <si>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</si>
  <si>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</si>
  <si>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</si>
  <si>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</si>
  <si>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</si>
  <si>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</si>
  <si>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</si>
  <si>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</si>
  <si>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</si>
  <si>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</si>
  <si>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</si>
  <si>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</si>
  <si>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</si>
  <si>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</si>
  <si>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</si>
  <si>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</si>
  <si>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</si>
  <si>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</si>
  <si>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</si>
  <si>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</si>
  <si>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</si>
  <si>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</si>
  <si>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</si>
  <si>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</si>
  <si>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</si>
  <si>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</si>
  <si>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</si>
  <si>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</si>
  <si>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</si>
  <si>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</si>
  <si>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</si>
  <si>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</si>
  <si>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</si>
  <si>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</si>
  <si>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</si>
  <si>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</si>
  <si>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</si>
  <si>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</si>
  <si>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</si>
  <si>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</si>
  <si>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</si>
  <si>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</si>
  <si>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</si>
  <si>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</si>
  <si>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</si>
  <si>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</si>
  <si>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</si>
  <si>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</si>
  <si>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</si>
  <si>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</si>
  <si>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</si>
  <si>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</si>
  <si>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</si>
  <si>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</si>
  <si>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</si>
  <si>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</si>
  <si>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</si>
  <si>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</si>
  <si>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</si>
  <si>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</si>
  <si>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</si>
  <si>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</si>
  <si>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</si>
  <si>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</si>
  <si>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</si>
  <si>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</si>
  <si>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</si>
  <si>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</si>
  <si>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</si>
  <si>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</si>
  <si>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</si>
  <si>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</si>
  <si>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</si>
  <si>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</si>
  <si>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</si>
  <si>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</si>
  <si>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</si>
  <si>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</si>
  <si>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</si>
  <si>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</si>
  <si>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</si>
  <si>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</si>
  <si>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</si>
  <si>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</si>
  <si>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</si>
  <si>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</si>
  <si>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</si>
  <si>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</si>
  <si>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</si>
  <si>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</si>
  <si>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</si>
  <si>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</si>
  <si>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</si>
  <si>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</si>
  <si>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</si>
  <si>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</si>
  <si>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</si>
  <si>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</si>
  <si>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</si>
  <si>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</si>
  <si>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</si>
  <si>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</si>
  <si>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</si>
  <si>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</si>
  <si>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</si>
  <si>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</si>
  <si>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</si>
  <si>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</si>
  <si>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</si>
  <si>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</si>
  <si>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</si>
  <si>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</si>
  <si>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</si>
  <si>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</si>
  <si>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</si>
  <si>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</si>
  <si>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</si>
  <si>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</si>
  <si>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</si>
  <si>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</si>
  <si>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</si>
  <si>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</si>
  <si>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</si>
  <si>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</si>
  <si>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</si>
  <si>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</si>
  <si>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</si>
  <si>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</si>
  <si>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</si>
  <si>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</si>
  <si>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</si>
  <si>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</si>
  <si>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</si>
  <si>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</si>
  <si>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</si>
  <si>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</si>
  <si>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</si>
  <si>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</si>
  <si>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</si>
  <si>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</si>
  <si>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</si>
  <si>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</si>
  <si>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</si>
  <si>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</si>
  <si>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</si>
  <si>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</si>
  <si>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</si>
  <si>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</si>
  <si>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</si>
  <si>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</si>
  <si>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</si>
  <si>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</si>
  <si>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</si>
  <si>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</si>
  <si>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</si>
  <si>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</si>
  <si>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</si>
  <si>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</si>
  <si>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</si>
  <si>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</si>
  <si>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</si>
  <si>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</si>
  <si>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</si>
  <si>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</si>
  <si>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</si>
  <si>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</si>
  <si>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</si>
  <si>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</si>
  <si>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</si>
  <si>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</si>
  <si>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</si>
  <si>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</si>
  <si>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</si>
  <si>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</si>
  <si>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</si>
  <si>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</si>
  <si>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</si>
  <si>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</si>
  <si>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</si>
  <si>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</si>
  <si>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</si>
  <si>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</si>
  <si>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</si>
  <si>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</si>
  <si>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</si>
  <si>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</si>
  <si>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</si>
  <si>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</si>
  <si>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</si>
  <si>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</si>
  <si>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</si>
  <si>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</si>
  <si>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</si>
  <si>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</si>
  <si>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</si>
  <si>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</si>
  <si>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</si>
  <si>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</si>
  <si>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</si>
  <si>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</si>
  <si>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</si>
  <si>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</si>
  <si>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</si>
  <si>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</si>
  <si>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</si>
  <si>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</si>
  <si>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</si>
  <si>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</si>
  <si>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</si>
  <si>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</si>
  <si>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</si>
  <si>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</si>
  <si>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</si>
  <si>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</si>
  <si>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</si>
  <si>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</si>
  <si>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</si>
  <si>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</si>
  <si>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</si>
  <si>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</si>
  <si>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</si>
  <si>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</si>
  <si>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</si>
  <si>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</si>
  <si>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</si>
  <si>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</si>
  <si>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</si>
  <si>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</si>
  <si>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</si>
  <si>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</si>
  <si>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</si>
  <si>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</si>
  <si>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</si>
  <si>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</si>
  <si>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</si>
  <si>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</si>
  <si>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</si>
  <si>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</si>
  <si>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</si>
  <si>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</si>
  <si>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</si>
  <si>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</si>
  <si>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</si>
  <si>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</si>
  <si>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</si>
  <si>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</si>
  <si>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</si>
  <si>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</si>
  <si>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</si>
  <si>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</si>
  <si>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</si>
  <si>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</si>
  <si>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</si>
  <si>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</si>
  <si>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</si>
  <si>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</si>
  <si>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</si>
  <si>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</si>
  <si>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</si>
  <si>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</si>
  <si>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</si>
  <si>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</si>
  <si>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</si>
  <si>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</si>
  <si>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</si>
  <si>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</si>
  <si>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</si>
  <si>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</si>
  <si>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</si>
  <si>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</si>
  <si>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</si>
  <si>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</si>
  <si>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</si>
  <si>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</si>
  <si>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</si>
  <si>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</si>
  <si>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</si>
  <si>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</si>
  <si>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</si>
  <si>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</si>
  <si>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</si>
  <si>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</si>
  <si>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</si>
  <si>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</si>
  <si>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</si>
  <si>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</si>
  <si>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</si>
  <si>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</si>
  <si>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</si>
  <si>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</si>
  <si>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</si>
  <si>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</si>
  <si>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</si>
  <si>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</si>
  <si>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</si>
  <si>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</si>
  <si>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</si>
  <si>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</si>
  <si>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</si>
  <si>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</si>
  <si>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</si>
  <si>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</si>
  <si>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</si>
  <si>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</si>
  <si>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</si>
  <si>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</si>
  <si>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</si>
  <si>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</si>
  <si>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</si>
  <si>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</si>
  <si>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</si>
  <si>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</si>
  <si>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</si>
  <si>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</si>
  <si>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</si>
  <si>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</si>
  <si>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</si>
  <si>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</si>
  <si>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</si>
  <si>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</si>
  <si>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</si>
  <si>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</si>
  <si>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</si>
  <si>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</si>
  <si>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</si>
  <si>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</si>
  <si>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</si>
  <si>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</si>
  <si>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</si>
  <si>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</si>
  <si>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</si>
  <si>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</si>
  <si>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</si>
  <si>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</si>
  <si>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</si>
  <si>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</si>
  <si>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</si>
  <si>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</si>
  <si>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</si>
  <si>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</si>
  <si>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</si>
  <si>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</si>
  <si>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</si>
  <si>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</si>
  <si>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</si>
  <si>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</si>
  <si>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</si>
  <si>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</si>
  <si>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</si>
  <si>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</si>
  <si>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</si>
  <si>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</si>
  <si>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</si>
  <si>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</si>
  <si>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</si>
  <si>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</si>
  <si>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</si>
  <si>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</si>
  <si>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</si>
  <si>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</si>
  <si>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</si>
  <si>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</si>
  <si>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</si>
  <si>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</si>
  <si>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</si>
  <si>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</si>
  <si>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</si>
  <si>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</si>
  <si>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</si>
  <si>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</si>
  <si>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</si>
  <si>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</si>
  <si>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</si>
  <si>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</si>
  <si>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</si>
  <si>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</si>
  <si>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</si>
  <si>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</si>
  <si>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</si>
  <si>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</si>
  <si>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</si>
  <si>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</si>
  <si>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</si>
  <si>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</si>
  <si>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</si>
  <si>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</si>
  <si>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</si>
  <si>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</si>
  <si>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</si>
  <si>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</si>
  <si>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</si>
  <si>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</si>
  <si>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</si>
  <si>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</si>
  <si>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</si>
  <si>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</si>
  <si>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</si>
  <si>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</si>
  <si>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</si>
  <si>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</si>
  <si>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</si>
  <si>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</si>
  <si>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</si>
  <si>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</si>
  <si>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</si>
  <si>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</si>
  <si>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</si>
  <si>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</si>
  <si>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</si>
  <si>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</si>
  <si>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</si>
  <si>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</si>
  <si>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</si>
  <si>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</si>
  <si>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</si>
  <si>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</si>
  <si>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</si>
  <si>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</si>
  <si>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</si>
  <si>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</si>
  <si>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</si>
  <si>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</si>
  <si>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</si>
  <si>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</si>
  <si>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</si>
  <si>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</si>
  <si>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</si>
  <si>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</si>
  <si>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</si>
  <si>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</si>
  <si>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</si>
  <si>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</si>
  <si>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</si>
  <si>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</si>
  <si>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</si>
  <si>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</si>
  <si>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</si>
  <si>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</si>
  <si>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</si>
  <si>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</si>
  <si>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</si>
  <si>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</si>
  <si>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</si>
  <si>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</si>
  <si>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</si>
  <si>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</si>
  <si>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</si>
  <si>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</si>
  <si>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</si>
  <si>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</si>
  <si>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</si>
  <si>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</si>
  <si>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</si>
  <si>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</si>
  <si>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</si>
  <si>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</si>
  <si>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</si>
  <si>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</si>
  <si>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</si>
  <si>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</si>
  <si>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</si>
  <si>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</si>
  <si>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</si>
  <si>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</si>
  <si>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</si>
  <si>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</si>
  <si>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</si>
  <si>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</si>
  <si>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</si>
  <si>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</si>
  <si>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</si>
  <si>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</si>
  <si>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</si>
  <si>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</si>
  <si>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</si>
  <si>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</si>
  <si>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</si>
  <si>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</si>
  <si>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</si>
  <si>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</si>
  <si>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</si>
  <si>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</si>
  <si>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</si>
  <si>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</si>
  <si>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</si>
  <si>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</si>
  <si>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</si>
  <si>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</si>
  <si>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</si>
  <si>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</si>
  <si>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</si>
  <si>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</si>
  <si>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</si>
  <si>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</si>
  <si>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</si>
  <si>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</si>
  <si>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</si>
  <si>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</si>
  <si>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</si>
  <si>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</si>
  <si>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</si>
  <si>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</si>
  <si>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</si>
  <si>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</si>
  <si>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</si>
  <si>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</si>
  <si>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</si>
  <si>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</si>
  <si>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</si>
  <si>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</si>
  <si>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</si>
  <si>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</si>
  <si>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</si>
  <si>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</si>
  <si>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</si>
  <si>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</si>
  <si>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</si>
  <si>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</si>
  <si>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</si>
  <si>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</si>
  <si>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</si>
  <si>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</si>
  <si>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</si>
  <si>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</si>
  <si>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</si>
  <si>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</si>
  <si>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</si>
  <si>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</si>
  <si>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</si>
  <si>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</si>
  <si>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</si>
  <si>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</si>
  <si>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</si>
  <si>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</si>
  <si>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</si>
  <si>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</si>
  <si>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</si>
  <si>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</si>
  <si>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</si>
  <si>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</si>
  <si>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</si>
  <si>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</si>
  <si>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</si>
  <si>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</si>
  <si>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</si>
  <si>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</si>
  <si>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</si>
  <si>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</si>
  <si>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</si>
  <si>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</si>
  <si>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</si>
  <si>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</si>
  <si>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</si>
  <si>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</si>
  <si>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</si>
  <si>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</si>
  <si>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</si>
  <si>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</si>
  <si>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</si>
  <si>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</si>
  <si>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</si>
  <si>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</si>
  <si>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</si>
  <si>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</si>
  <si>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</si>
  <si>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</si>
  <si>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</si>
  <si>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</si>
  <si>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</si>
  <si>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</si>
  <si>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</si>
  <si>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</si>
  <si>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</si>
  <si>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</si>
  <si>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</si>
  <si>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</si>
  <si>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</si>
  <si>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</si>
  <si>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</si>
  <si>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</si>
  <si>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</si>
  <si>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</si>
  <si>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</si>
  <si>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</si>
  <si>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</si>
  <si>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</si>
  <si>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</si>
  <si>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</si>
  <si>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</si>
  <si>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</si>
  <si>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</si>
  <si>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</si>
  <si>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</si>
  <si>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</si>
  <si>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</si>
  <si>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</si>
  <si>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</si>
  <si>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</si>
  <si>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</si>
  <si>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</si>
  <si>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</si>
  <si>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</si>
  <si>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</si>
  <si>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</si>
  <si>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</si>
  <si>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</si>
  <si>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</si>
  <si>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</si>
  <si>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</si>
  <si>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</si>
  <si>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</si>
  <si>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</si>
  <si>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</si>
  <si>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</si>
  <si>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</si>
  <si>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</si>
  <si>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</si>
  <si>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</si>
  <si>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</si>
  <si>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</si>
  <si>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</si>
  <si>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</si>
  <si>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</si>
  <si>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</si>
  <si>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</si>
  <si>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</si>
  <si>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</si>
  <si>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</si>
  <si>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</si>
  <si>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</si>
  <si>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</si>
  <si>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</si>
  <si>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</si>
  <si>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</si>
  <si>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</si>
  <si>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</si>
  <si>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</si>
  <si>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</si>
  <si>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</si>
  <si>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</si>
  <si>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</si>
  <si>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</si>
  <si>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</si>
  <si>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</si>
  <si>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</si>
  <si>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</si>
  <si>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</si>
  <si>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</si>
  <si>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</si>
  <si>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</si>
  <si>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</si>
  <si>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</si>
  <si>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</si>
  <si>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</si>
  <si>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</si>
  <si>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</si>
  <si>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</si>
  <si>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</si>
  <si>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</si>
  <si>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</si>
  <si>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</si>
  <si>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</si>
  <si>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</si>
  <si>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</si>
  <si>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</si>
  <si>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</si>
  <si>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</si>
  <si>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</si>
  <si>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</si>
  <si>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</si>
  <si>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</si>
  <si>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</si>
  <si>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</si>
  <si>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</si>
  <si>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</si>
  <si>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</si>
  <si>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</si>
  <si>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</si>
  <si>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</si>
  <si>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</si>
  <si>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</si>
  <si>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</si>
  <si>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</si>
  <si>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</si>
  <si>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</si>
  <si>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</si>
  <si>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</si>
  <si>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</si>
  <si>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</si>
  <si>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</si>
  <si>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</si>
  <si>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</si>
  <si>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</si>
  <si>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</si>
  <si>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</si>
  <si>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</si>
  <si>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</si>
  <si>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</si>
  <si>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</si>
  <si>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</si>
  <si>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</si>
  <si>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</si>
  <si>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</si>
  <si>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</si>
  <si>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</si>
  <si>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</si>
  <si>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</si>
  <si>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</si>
  <si>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</si>
  <si>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</si>
  <si>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</si>
  <si>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</si>
  <si>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</si>
  <si>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</si>
  <si>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</si>
  <si>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</si>
  <si>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</si>
  <si>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</si>
  <si>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</si>
  <si>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</si>
  <si>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</si>
  <si>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</si>
  <si>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</si>
  <si>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</si>
  <si>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</si>
  <si>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</si>
  <si>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</si>
  <si>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</si>
  <si>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</si>
  <si>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</si>
  <si>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</si>
  <si>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</si>
  <si>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</si>
  <si>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</si>
  <si>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</si>
  <si>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</si>
  <si>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</si>
  <si>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</si>
  <si>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</si>
  <si>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</si>
  <si>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</si>
  <si>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</si>
  <si>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</si>
  <si>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</si>
  <si>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</si>
  <si>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</si>
  <si>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</si>
  <si>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</si>
  <si>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</si>
  <si>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</si>
  <si>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</si>
  <si>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</si>
  <si>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</si>
  <si>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</si>
  <si>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</si>
  <si>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</si>
  <si>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</si>
  <si>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</si>
  <si>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</si>
  <si>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</si>
  <si>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</si>
  <si>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</si>
  <si>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</si>
  <si>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</si>
  <si>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</si>
  <si>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</si>
  <si>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</si>
  <si>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</si>
  <si>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</si>
  <si>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</si>
  <si>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</si>
  <si>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</si>
  <si>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</si>
  <si>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</si>
  <si>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</si>
  <si>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</si>
  <si>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</si>
  <si>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</si>
  <si>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</si>
  <si>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</si>
  <si>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</si>
  <si>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</si>
  <si>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</si>
  <si>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</si>
  <si>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</si>
  <si>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</si>
  <si>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</si>
  <si>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</si>
  <si>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</si>
  <si>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</si>
  <si>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</si>
  <si>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</si>
  <si>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</si>
  <si>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</si>
  <si>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</si>
  <si>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</si>
  <si>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</si>
  <si>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</si>
  <si>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</si>
  <si>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</si>
  <si>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</si>
  <si>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</si>
  <si>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</si>
  <si>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</si>
  <si>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</si>
  <si>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</si>
  <si>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</si>
  <si>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</si>
  <si>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</si>
  <si>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</si>
  <si>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</si>
  <si>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</si>
  <si>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</si>
  <si>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</si>
  <si>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</si>
  <si>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</si>
  <si>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</si>
  <si>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</si>
  <si>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</si>
  <si>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</si>
  <si>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</si>
  <si>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</si>
  <si>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</si>
  <si>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</si>
  <si>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</si>
  <si>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</si>
  <si>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</si>
  <si>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</si>
  <si>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</si>
  <si>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</si>
  <si>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</si>
  <si>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</si>
  <si>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</si>
  <si>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</si>
  <si>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</si>
  <si>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</si>
  <si>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</si>
  <si>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</si>
  <si>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</si>
  <si>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</si>
  <si>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</si>
  <si>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</si>
  <si>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</si>
  <si>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</si>
  <si>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</si>
  <si>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</si>
  <si>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</si>
  <si>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</si>
  <si>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</si>
  <si>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</si>
  <si>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</si>
  <si>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</si>
  <si>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</si>
  <si>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</si>
  <si>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</si>
  <si>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</si>
  <si>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</si>
  <si>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</si>
  <si>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</si>
  <si>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</si>
  <si>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</si>
  <si>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</si>
  <si>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</si>
  <si>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</si>
  <si>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</si>
  <si>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</si>
  <si>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</si>
  <si>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</si>
  <si>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</si>
  <si>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</si>
  <si>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</si>
  <si>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</si>
  <si>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</si>
  <si>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</si>
  <si>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</si>
  <si>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</si>
  <si>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</si>
  <si>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</si>
  <si>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</si>
  <si>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</si>
  <si>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</si>
  <si>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</si>
  <si>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</si>
  <si>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</si>
  <si>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</si>
  <si>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</si>
  <si>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</si>
  <si>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</si>
  <si>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</si>
  <si>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</si>
  <si>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</si>
  <si>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</si>
  <si>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</si>
  <si>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</si>
  <si>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</si>
  <si>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</si>
  <si>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</si>
  <si>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</si>
  <si>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</si>
  <si>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</si>
  <si>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</si>
  <si>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</si>
  <si>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</si>
  <si>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</si>
  <si>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</si>
  <si>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</si>
  <si>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</si>
  <si>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</si>
  <si>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</si>
  <si>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</si>
  <si>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</si>
  <si>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</si>
  <si>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</si>
  <si>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</si>
  <si>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</si>
  <si>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</si>
  <si>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</si>
  <si>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</si>
  <si>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</si>
  <si>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</si>
  <si>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</si>
  <si>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</si>
  <si>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</si>
  <si>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</si>
  <si>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</si>
  <si>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</si>
  <si>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</si>
  <si>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</si>
  <si>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</si>
  <si>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</si>
  <si>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</si>
  <si>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</si>
  <si>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</si>
  <si>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</si>
  <si>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</si>
  <si>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</si>
  <si>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</si>
  <si>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</si>
  <si>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</si>
  <si>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</si>
  <si>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</si>
  <si>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</si>
  <si>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</si>
  <si>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</si>
  <si>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</si>
  <si>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</si>
  <si>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</si>
  <si>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</si>
  <si>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</si>
  <si>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</si>
  <si>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</si>
  <si>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</si>
  <si>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</si>
  <si>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</si>
  <si>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</si>
  <si>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</si>
  <si>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</si>
  <si>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</si>
  <si>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</si>
  <si>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</si>
  <si>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</si>
  <si>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</si>
  <si>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</si>
  <si>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</si>
  <si>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</si>
  <si>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</si>
  <si>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</si>
  <si>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</si>
  <si>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</si>
  <si>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</si>
  <si>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</si>
  <si>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</si>
  <si>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</si>
  <si>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</si>
  <si>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</si>
  <si>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</si>
  <si>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</si>
  <si>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</si>
  <si>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</si>
  <si>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</si>
  <si>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</si>
  <si>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</si>
  <si>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</si>
  <si>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</si>
  <si>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</si>
  <si>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</si>
  <si>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</si>
  <si>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</si>
  <si>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</si>
  <si>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</si>
  <si>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</si>
  <si>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</si>
  <si>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</si>
  <si>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</si>
  <si>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</si>
  <si>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</si>
  <si>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</si>
  <si>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</si>
  <si>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</si>
  <si>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</si>
  <si>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</si>
  <si>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</si>
  <si>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</si>
  <si>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</si>
  <si>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</si>
  <si>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</si>
  <si>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</si>
  <si>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</si>
  <si>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</si>
  <si>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</si>
  <si>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</si>
  <si>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</si>
  <si>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</si>
  <si>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</si>
  <si>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</si>
  <si>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</si>
  <si>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</si>
  <si>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</si>
  <si>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</si>
  <si>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</si>
  <si>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</si>
  <si>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</si>
  <si>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</si>
  <si>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</si>
  <si>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</si>
  <si>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</si>
  <si>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</si>
  <si>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</si>
  <si>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</si>
  <si>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</si>
  <si>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</si>
  <si>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</si>
  <si>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</si>
  <si>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</si>
  <si>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</si>
  <si>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</si>
  <si>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</si>
  <si>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</si>
  <si>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</si>
  <si>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</si>
  <si>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</si>
  <si>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</si>
  <si>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</si>
  <si>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</si>
  <si>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</si>
  <si>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</si>
  <si>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</si>
  <si>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</si>
  <si>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</si>
  <si>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</si>
  <si>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</si>
  <si>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</si>
  <si>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</si>
  <si>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</si>
  <si>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</si>
  <si>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</si>
  <si>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</si>
  <si>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</si>
  <si>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</si>
  <si>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</si>
  <si>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</si>
  <si>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</si>
  <si>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</si>
  <si>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</si>
  <si>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</si>
  <si>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</si>
  <si>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</si>
  <si>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</si>
  <si>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</si>
  <si>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</si>
  <si>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</si>
  <si>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</si>
  <si>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</si>
  <si>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</si>
  <si>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</si>
  <si>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</si>
  <si>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</si>
  <si>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</si>
  <si>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</si>
  <si>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</si>
  <si>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</si>
  <si>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</si>
  <si>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</si>
  <si>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</si>
  <si>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</si>
  <si>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</si>
  <si>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</si>
  <si>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</si>
  <si>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</si>
  <si>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</si>
  <si>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</si>
  <si>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</si>
  <si>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</si>
  <si>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</si>
  <si>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</si>
  <si>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</si>
  <si>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</si>
  <si>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</si>
  <si>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</si>
  <si>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</si>
  <si>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</si>
  <si>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</si>
  <si>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</si>
  <si>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</si>
  <si>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</si>
  <si>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</si>
  <si>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</si>
  <si>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</si>
  <si>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</si>
  <si>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</si>
  <si>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</si>
  <si>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</si>
  <si>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</si>
  <si>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</si>
  <si>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</si>
  <si>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</si>
  <si>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</si>
  <si>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</si>
  <si>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</si>
  <si>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</si>
  <si>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</si>
  <si>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</si>
  <si>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</si>
  <si>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</si>
  <si>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</si>
  <si>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</si>
  <si>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</si>
  <si>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</si>
  <si>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</si>
  <si>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</si>
  <si>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</si>
  <si>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</si>
  <si>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</si>
  <si>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</si>
  <si>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</si>
  <si>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</si>
  <si>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</si>
  <si>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</si>
  <si>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</si>
  <si>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</si>
  <si>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</si>
  <si>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</si>
  <si>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</si>
  <si>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</si>
  <si>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</si>
  <si>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</si>
  <si>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</si>
  <si>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</si>
  <si>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</si>
  <si>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</si>
  <si>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</si>
  <si>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</si>
  <si>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</si>
  <si>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</si>
  <si>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</si>
  <si>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</si>
  <si>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</si>
  <si>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</si>
  <si>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</si>
  <si>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</si>
  <si>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</si>
  <si>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</si>
  <si>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</si>
  <si>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</si>
  <si>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</si>
  <si>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</si>
  <si>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</si>
  <si>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</si>
  <si>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</si>
  <si>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</si>
  <si>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</si>
  <si>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</si>
  <si>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</si>
  <si>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</si>
  <si>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</si>
  <si>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</si>
  <si>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</si>
  <si>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</si>
  <si>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</si>
  <si>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</si>
  <si>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</si>
  <si>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</si>
  <si>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</si>
  <si>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</si>
  <si>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</si>
  <si>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</si>
  <si>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</si>
  <si>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</si>
  <si>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</si>
  <si>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</si>
  <si>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</si>
  <si>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</si>
  <si>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</si>
  <si>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</si>
  <si>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</si>
  <si>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</si>
  <si>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</si>
  <si>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</si>
  <si>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</si>
  <si>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</si>
  <si>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</si>
  <si>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</si>
  <si>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</si>
  <si>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</si>
  <si>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</si>
  <si>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</si>
  <si>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</si>
  <si>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</si>
  <si>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</si>
  <si>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</si>
  <si>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</si>
  <si>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</si>
  <si>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</si>
  <si>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</si>
  <si>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</si>
  <si>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</si>
  <si>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</si>
  <si>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</si>
  <si>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</si>
  <si>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</si>
  <si>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</si>
  <si>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</si>
  <si>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</si>
  <si>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</si>
  <si>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</si>
  <si>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</si>
  <si>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</si>
  <si>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</si>
  <si>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</si>
  <si>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</si>
  <si>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</si>
  <si>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</si>
  <si>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</si>
  <si>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</si>
  <si>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</si>
  <si>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</si>
  <si>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</si>
  <si>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</si>
  <si>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</si>
  <si>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</si>
  <si>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</si>
  <si>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</si>
  <si>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</si>
  <si>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</si>
  <si>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</si>
  <si>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</si>
  <si>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</si>
  <si>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</si>
  <si>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</si>
  <si>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</si>
  <si>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</si>
  <si>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</si>
  <si>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</si>
  <si>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</si>
  <si>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</si>
  <si>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</si>
  <si>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</si>
  <si>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</si>
  <si>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</si>
  <si>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</si>
  <si>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</si>
  <si>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</si>
  <si>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</si>
  <si>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</si>
  <si>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</si>
  <si>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</si>
  <si>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</si>
  <si>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</si>
  <si>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</si>
  <si>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</si>
  <si>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</si>
  <si>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</si>
  <si>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</si>
  <si>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</si>
  <si>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</si>
  <si>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</si>
  <si>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</si>
  <si>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</si>
  <si>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</si>
  <si>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</si>
  <si>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</si>
  <si>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</si>
  <si>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</si>
  <si>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</si>
  <si>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</si>
  <si>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</si>
  <si>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</si>
  <si>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</si>
  <si>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</si>
  <si>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</si>
  <si>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</si>
  <si>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</si>
  <si>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</si>
  <si>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</si>
  <si>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</si>
  <si>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</si>
  <si>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</si>
  <si>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</si>
  <si>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</si>
  <si>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</si>
  <si>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</si>
  <si>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</si>
  <si>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</si>
  <si>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</si>
  <si>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</si>
  <si>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</si>
  <si>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</si>
  <si>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</si>
  <si>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</si>
  <si>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</si>
  <si>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</si>
  <si>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</si>
  <si>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</si>
  <si>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</si>
  <si>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</si>
  <si>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</si>
  <si>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</si>
  <si>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</si>
  <si>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</si>
  <si>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</si>
  <si>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</si>
  <si>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</si>
  <si>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</si>
  <si>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</si>
  <si>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</si>
  <si>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</si>
  <si>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</si>
  <si>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</si>
  <si>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</si>
  <si>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</si>
  <si>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</si>
  <si>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</si>
  <si>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</si>
  <si>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</si>
  <si>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</si>
  <si>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</si>
  <si>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</si>
  <si>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</si>
  <si>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</si>
  <si>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</si>
  <si>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</si>
  <si>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</si>
  <si>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</si>
  <si>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</si>
  <si>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</si>
  <si>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</si>
  <si>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</si>
  <si>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</si>
  <si>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</si>
  <si>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</si>
  <si>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</si>
  <si>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</si>
  <si>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</si>
  <si>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</si>
  <si>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</si>
  <si>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</si>
  <si>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</si>
  <si>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</si>
  <si>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</si>
  <si>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</si>
  <si>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</si>
  <si>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</si>
  <si>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</si>
  <si>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</si>
  <si>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</si>
  <si>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</si>
  <si>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</si>
  <si>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</si>
  <si>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</si>
  <si>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</si>
  <si>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</si>
  <si>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</si>
  <si>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</si>
  <si>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</si>
  <si>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</si>
  <si>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</si>
  <si>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</si>
  <si>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</si>
  <si>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</si>
  <si>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</si>
  <si>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</si>
  <si>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</si>
  <si>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</si>
  <si>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</si>
  <si>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</si>
  <si>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</si>
  <si>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</si>
  <si>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</si>
  <si>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</si>
  <si>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</si>
  <si>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</si>
  <si>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</si>
  <si>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</si>
  <si>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</si>
  <si>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</si>
  <si>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</si>
  <si>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</si>
  <si>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</si>
  <si>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</si>
  <si>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</si>
  <si>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</si>
  <si>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</si>
  <si>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</si>
  <si>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</si>
  <si>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</si>
  <si>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</si>
  <si>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</si>
  <si>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</si>
  <si>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</si>
  <si>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</si>
  <si>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</si>
  <si>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</si>
  <si>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</si>
  <si>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</si>
  <si>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</si>
  <si>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</si>
  <si>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</si>
  <si>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</si>
  <si>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</si>
  <si>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</si>
  <si>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</si>
  <si>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</si>
  <si>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</si>
  <si>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</si>
  <si>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</si>
  <si>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</si>
  <si>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</si>
  <si>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</si>
  <si>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</si>
  <si>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</si>
  <si>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</si>
  <si>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</si>
  <si>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</si>
  <si>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</si>
  <si>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</si>
  <si>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</si>
  <si>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</si>
  <si>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</si>
  <si>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</si>
  <si>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</si>
  <si>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</si>
  <si>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</si>
  <si>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</si>
  <si>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</si>
  <si>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</si>
  <si>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</si>
  <si>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</si>
  <si>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</si>
  <si>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</si>
  <si>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</si>
  <si>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</si>
  <si>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</si>
  <si>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</si>
  <si>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</si>
  <si>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</si>
  <si>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</si>
  <si>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</si>
  <si>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</si>
  <si>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</si>
  <si>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</si>
  <si>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</si>
  <si>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</si>
  <si>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</si>
  <si>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</si>
  <si>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</si>
  <si>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</si>
  <si>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</si>
  <si>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</si>
  <si>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</si>
  <si>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</si>
  <si>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</si>
  <si>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</si>
  <si>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</si>
  <si>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</si>
  <si>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</si>
  <si>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</si>
  <si>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</si>
  <si>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</si>
  <si>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</si>
  <si>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</si>
  <si>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</si>
  <si>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</si>
  <si>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</si>
  <si>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</si>
  <si>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</si>
  <si>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</si>
  <si>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</si>
  <si>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</si>
  <si>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</si>
  <si>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</si>
  <si>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</si>
  <si>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</si>
  <si>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</si>
  <si>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</si>
  <si>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</si>
  <si>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</si>
  <si>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</si>
  <si>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</si>
  <si>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</si>
  <si>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</si>
  <si>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</si>
  <si>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</si>
  <si>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</si>
  <si>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</si>
  <si>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</si>
  <si>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</si>
  <si>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</si>
  <si>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</si>
  <si>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</si>
  <si>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</si>
  <si>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</si>
  <si>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</si>
  <si>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</si>
  <si>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</si>
  <si>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</si>
  <si>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</si>
  <si>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</si>
  <si>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</si>
  <si>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</si>
  <si>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</si>
  <si>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</si>
  <si>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</si>
  <si>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</si>
  <si>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</si>
  <si>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</si>
  <si>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</si>
  <si>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</si>
  <si>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</si>
  <si>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</si>
  <si>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</si>
  <si>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</si>
  <si>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</si>
  <si>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</si>
  <si>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</si>
  <si>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</si>
  <si>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</si>
  <si>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</si>
  <si>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</si>
  <si>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</si>
  <si>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</si>
  <si>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</si>
  <si>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</si>
  <si>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</si>
  <si>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</si>
  <si>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</si>
  <si>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</si>
  <si>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</si>
  <si>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</si>
  <si>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</si>
  <si>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</si>
  <si>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</si>
  <si>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</si>
  <si>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</si>
  <si>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</si>
  <si>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</si>
  <si>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</si>
  <si>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</si>
  <si>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</si>
  <si>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</si>
  <si>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</si>
  <si>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</si>
  <si>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</si>
  <si>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</si>
  <si>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</si>
  <si>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</si>
  <si>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</si>
  <si>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</si>
  <si>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</si>
  <si>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</si>
  <si>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</si>
  <si>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</si>
  <si>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</si>
  <si>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</si>
  <si>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</si>
  <si>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</si>
  <si>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</si>
  <si>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</si>
  <si>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</si>
  <si>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</si>
  <si>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</si>
  <si>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</si>
  <si>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</si>
  <si>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</si>
  <si>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</si>
  <si>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</si>
  <si>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</si>
  <si>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</si>
  <si>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</si>
  <si>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</si>
  <si>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</si>
  <si>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</si>
  <si>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</si>
  <si>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</si>
  <si>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</si>
  <si>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</si>
  <si>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</si>
  <si>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</si>
  <si>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</si>
  <si>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</si>
  <si>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</si>
  <si>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</si>
  <si>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</si>
  <si>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</si>
  <si>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</si>
  <si>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</si>
  <si>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</si>
  <si>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</si>
  <si>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</si>
  <si>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</si>
  <si>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</si>
  <si>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</si>
  <si>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</si>
  <si>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</si>
  <si>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</si>
  <si>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</si>
  <si>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</si>
  <si>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</si>
  <si>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</si>
  <si>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</si>
  <si>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</si>
  <si>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</si>
  <si>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</si>
  <si>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</si>
  <si>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</si>
  <si>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</si>
  <si>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</si>
  <si>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</si>
  <si>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</si>
  <si>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</si>
  <si>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</si>
  <si>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</si>
  <si>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</si>
  <si>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</si>
  <si>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</si>
  <si>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</si>
  <si>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</si>
  <si>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</si>
  <si>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</si>
  <si>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</si>
  <si>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</si>
  <si>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</si>
  <si>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</si>
  <si>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</si>
  <si>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</si>
  <si>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</si>
  <si>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</si>
  <si>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</si>
  <si>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</si>
  <si>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</si>
  <si>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</si>
  <si>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</si>
  <si>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</si>
  <si>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</si>
  <si>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</si>
  <si>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</si>
  <si>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</si>
  <si>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</si>
  <si>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</si>
  <si>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</si>
  <si>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</si>
  <si>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</si>
  <si>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</si>
  <si>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</si>
  <si>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</si>
  <si>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</si>
  <si>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</si>
  <si>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</si>
  <si>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</si>
  <si>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</si>
  <si>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</si>
  <si>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</si>
  <si>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</si>
  <si>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</si>
  <si>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</si>
  <si>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</si>
  <si>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</si>
  <si>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</si>
  <si>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</si>
  <si>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</si>
  <si>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</si>
  <si>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</si>
  <si>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</si>
  <si>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</si>
  <si>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</si>
  <si>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</si>
  <si>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</si>
  <si>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</si>
  <si>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</si>
  <si>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</si>
  <si>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</si>
  <si>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</si>
  <si>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</si>
  <si>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</si>
  <si>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</si>
  <si>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</si>
  <si>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</si>
  <si>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</si>
  <si>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</si>
  <si>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</si>
  <si>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</si>
  <si>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</si>
  <si>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</si>
  <si>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</si>
  <si>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</si>
  <si>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</si>
  <si>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</si>
  <si>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</si>
  <si>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</si>
  <si>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</si>
  <si>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</si>
  <si>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</si>
  <si>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</si>
  <si>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</si>
  <si>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</si>
  <si>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</si>
  <si>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</si>
  <si>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</si>
  <si>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</si>
  <si>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</si>
  <si>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</si>
  <si>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</si>
  <si>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</si>
  <si>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</si>
  <si>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</si>
  <si>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</si>
  <si>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</si>
  <si>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</si>
  <si>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</si>
  <si>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</si>
  <si>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</si>
  <si>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</si>
  <si>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</si>
  <si>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</si>
  <si>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</si>
  <si>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</si>
  <si>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</si>
  <si>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</si>
  <si>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</si>
  <si>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</si>
  <si>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</si>
  <si>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</si>
  <si>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</si>
  <si>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</si>
  <si>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</si>
  <si>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</si>
  <si>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</si>
  <si>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</si>
  <si>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</si>
  <si>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</si>
  <si>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</si>
  <si>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</si>
  <si>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</si>
  <si>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</si>
  <si>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</si>
  <si>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</si>
  <si>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</si>
  <si>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</si>
  <si>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</si>
  <si>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</si>
  <si>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</si>
  <si>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</si>
  <si>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</si>
  <si>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</si>
  <si>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</si>
  <si>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</si>
  <si>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</si>
  <si>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</si>
  <si>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</si>
  <si>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</si>
  <si>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</si>
  <si>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</si>
  <si>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</si>
  <si>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</si>
  <si>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</si>
  <si>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</si>
  <si>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</si>
  <si>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</si>
  <si>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</si>
  <si>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</si>
  <si>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</si>
  <si>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</si>
  <si>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</si>
  <si>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</si>
  <si>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</si>
  <si>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</si>
  <si>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</si>
  <si>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</si>
  <si>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</si>
  <si>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</si>
  <si>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</si>
  <si>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</si>
  <si>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</si>
  <si>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</si>
  <si>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</si>
  <si>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</si>
  <si>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</si>
  <si>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</si>
  <si>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</si>
  <si>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</si>
  <si>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</si>
  <si>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</si>
  <si>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</si>
  <si>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</si>
  <si>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</si>
  <si>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</si>
  <si>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</si>
  <si>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</si>
  <si>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</si>
  <si>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</si>
  <si>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</si>
  <si>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</si>
  <si>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</si>
  <si>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</si>
  <si>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</si>
  <si>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</si>
  <si>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</si>
  <si>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</si>
  <si>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</si>
  <si>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</si>
  <si>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</si>
  <si>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</si>
  <si>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</si>
  <si>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</si>
  <si>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</si>
  <si>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</si>
  <si>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</si>
  <si>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</si>
  <si>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</si>
  <si>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</si>
  <si>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</si>
  <si>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</si>
  <si>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</si>
  <si>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</si>
  <si>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</si>
  <si>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</si>
  <si>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</si>
  <si>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</si>
  <si>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</si>
  <si>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</si>
  <si>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</si>
  <si>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</si>
  <si>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</si>
  <si>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</si>
  <si>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</si>
  <si>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</si>
  <si>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</si>
  <si>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</si>
  <si>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</si>
  <si>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</si>
  <si>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</si>
  <si>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</si>
  <si>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</si>
  <si>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</si>
  <si>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</si>
  <si>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</si>
  <si>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</si>
  <si>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</si>
  <si>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</si>
  <si>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</si>
  <si>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</si>
  <si>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</si>
  <si>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</si>
  <si>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</si>
  <si>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</si>
  <si>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</si>
  <si>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</si>
  <si>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</si>
  <si>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</si>
  <si>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</si>
  <si>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</si>
  <si>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</si>
  <si>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</si>
  <si>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</si>
  <si>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</si>
  <si>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</si>
  <si>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</si>
  <si>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</si>
  <si>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</si>
  <si>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</si>
  <si>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</si>
  <si>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</si>
  <si>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</si>
  <si>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</si>
  <si>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</si>
  <si>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</si>
  <si>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</si>
  <si>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</si>
  <si>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</si>
  <si>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</si>
  <si>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</si>
  <si>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</si>
  <si>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</si>
  <si>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</si>
  <si>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</si>
  <si>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</si>
  <si>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</si>
  <si>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</si>
  <si>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</si>
  <si>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</si>
  <si>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</si>
  <si>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</si>
  <si>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</si>
  <si>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</si>
  <si>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</si>
  <si>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</si>
  <si>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</si>
  <si>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</si>
  <si>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</si>
  <si>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</si>
  <si>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</si>
  <si>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</si>
  <si>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</si>
  <si>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</si>
  <si>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</si>
  <si>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</si>
  <si>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</si>
  <si>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</si>
  <si>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</si>
  <si>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</si>
  <si>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</si>
  <si>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</si>
  <si>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</si>
  <si>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</si>
  <si>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</si>
  <si>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</si>
  <si>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</si>
  <si>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</si>
  <si>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</si>
  <si>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</si>
  <si>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</si>
  <si>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</si>
  <si>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</si>
  <si>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</si>
  <si>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</si>
  <si>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</si>
  <si>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</si>
  <si>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</si>
  <si>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</si>
  <si>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</si>
  <si>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</si>
  <si>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</si>
  <si>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</si>
  <si>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</si>
  <si>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</si>
  <si>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</si>
  <si>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</si>
  <si>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</si>
  <si>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</si>
  <si>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</si>
  <si>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</si>
  <si>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</si>
  <si>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</si>
  <si>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</si>
  <si>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</si>
  <si>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</si>
  <si>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</si>
  <si>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</si>
  <si>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</si>
  <si>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</si>
  <si>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</si>
  <si>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</si>
  <si>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</si>
  <si>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</si>
  <si>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</si>
  <si>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</si>
  <si>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</si>
  <si>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</si>
  <si>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</si>
  <si>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</si>
  <si>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</si>
  <si>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</si>
  <si>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</si>
  <si>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</si>
  <si>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</si>
  <si>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</si>
  <si>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</si>
  <si>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</si>
  <si>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</si>
  <si>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</si>
  <si>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</si>
  <si>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</si>
  <si>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</si>
  <si>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</si>
  <si>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</si>
  <si>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</si>
  <si>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</si>
  <si>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</si>
  <si>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</si>
  <si>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</si>
  <si>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</si>
  <si>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</si>
  <si>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</si>
  <si>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</si>
  <si>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</si>
  <si>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</si>
  <si>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</si>
  <si>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</si>
  <si>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</si>
  <si>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</si>
  <si>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</si>
  <si>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</si>
  <si>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</si>
  <si>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</si>
  <si>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</si>
  <si>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</si>
  <si>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</si>
  <si>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</si>
  <si>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</si>
  <si>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</si>
  <si>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</si>
  <si>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</si>
  <si>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</si>
  <si>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</si>
  <si>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</si>
  <si>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</si>
  <si>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</si>
  <si>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</si>
  <si>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</si>
  <si>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</si>
  <si>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</si>
  <si>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</si>
  <si>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</si>
  <si>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</si>
  <si>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</si>
  <si>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</si>
  <si>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</si>
  <si>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</si>
  <si>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</si>
  <si>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</si>
  <si>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</si>
  <si>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</si>
  <si>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</si>
  <si>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</si>
  <si>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</si>
  <si>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</si>
  <si>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</si>
  <si>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</si>
  <si>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</si>
  <si>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</si>
  <si>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</si>
  <si>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</si>
  <si>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</si>
  <si>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</si>
  <si>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</si>
  <si>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</si>
  <si>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</si>
  <si>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</si>
  <si>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</si>
  <si>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</si>
  <si>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</si>
  <si>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</si>
  <si>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</si>
  <si>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</si>
  <si>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</si>
  <si>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</si>
  <si>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</si>
  <si>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</si>
  <si>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</si>
  <si>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</si>
  <si>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</si>
  <si>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</si>
  <si>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</si>
  <si>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</si>
  <si>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</si>
  <si>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</si>
  <si>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</si>
  <si>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</si>
  <si>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</si>
  <si>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</si>
  <si>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</si>
  <si>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</si>
  <si>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</si>
  <si>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</si>
  <si>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</si>
  <si>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</si>
  <si>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</si>
  <si>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</si>
  <si>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</si>
  <si>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</si>
  <si>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</si>
  <si>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</si>
  <si>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</si>
  <si>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</si>
  <si>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</si>
  <si>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</si>
  <si>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</si>
  <si>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</si>
  <si>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</si>
  <si>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</si>
  <si>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</si>
  <si>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</si>
  <si>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</si>
  <si>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</si>
  <si>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</si>
  <si>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</si>
  <si>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</si>
  <si>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</si>
  <si>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</si>
  <si>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</si>
  <si>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</si>
  <si>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</si>
  <si>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</si>
  <si>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</si>
  <si>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</si>
  <si>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</si>
  <si>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</si>
  <si>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</si>
  <si>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</si>
  <si>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</si>
  <si>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</si>
  <si>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</si>
  <si>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</si>
  <si>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</si>
  <si>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</si>
  <si>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</si>
  <si>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</si>
  <si>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</si>
  <si>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</si>
  <si>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</si>
  <si>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</si>
  <si>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</si>
  <si>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</si>
  <si>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</si>
  <si>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</si>
  <si>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</si>
  <si>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</si>
  <si>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</si>
  <si>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</si>
  <si>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</si>
  <si>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</si>
  <si>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</si>
  <si>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</si>
  <si>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</si>
  <si>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</si>
  <si>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</si>
  <si>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</si>
  <si>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</si>
  <si>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</si>
  <si>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</si>
  <si>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</si>
  <si>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</si>
  <si>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</si>
  <si>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</si>
  <si>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</si>
  <si>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</si>
  <si>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</si>
  <si>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</si>
  <si>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</si>
  <si>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</si>
  <si>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</si>
  <si>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</si>
  <si>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</si>
  <si>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</si>
  <si>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</si>
  <si>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</si>
  <si>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</si>
  <si>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</si>
  <si>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</si>
  <si>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</si>
  <si>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</si>
  <si>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</si>
  <si>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</si>
  <si>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</si>
  <si>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</si>
  <si>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</si>
  <si>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</si>
  <si>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</si>
  <si>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</si>
  <si>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</si>
  <si>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</si>
  <si>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</si>
  <si>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</si>
  <si>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</si>
  <si>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</si>
  <si>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</si>
  <si>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</si>
  <si>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</si>
  <si>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</si>
  <si>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</si>
  <si>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</si>
  <si>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</si>
  <si>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</si>
  <si>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</si>
  <si>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</si>
  <si>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</si>
  <si>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</si>
  <si>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</si>
  <si>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</si>
  <si>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</si>
  <si>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</si>
  <si>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</si>
  <si>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</si>
  <si>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</si>
  <si>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</si>
  <si>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</si>
  <si>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</si>
  <si>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</si>
  <si>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</si>
  <si>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</si>
  <si>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</si>
  <si>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</si>
  <si>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</si>
  <si>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</si>
  <si>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</si>
  <si>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</si>
  <si>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</si>
  <si>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</si>
  <si>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</si>
  <si>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</si>
  <si>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</si>
  <si>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</si>
  <si>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</si>
  <si>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</si>
  <si>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</si>
  <si>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</si>
  <si>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</si>
  <si>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</si>
  <si>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</si>
  <si>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</si>
  <si>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</si>
  <si>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</si>
  <si>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</si>
  <si>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</si>
  <si>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</si>
  <si>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</si>
  <si>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</si>
  <si>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</si>
  <si>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</si>
  <si>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</si>
  <si>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</si>
  <si>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</si>
  <si>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</si>
  <si>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</si>
  <si>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</si>
  <si>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</si>
  <si>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</si>
  <si>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</si>
  <si>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</si>
  <si>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</si>
  <si>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</si>
  <si>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</si>
  <si>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</si>
  <si>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</si>
  <si>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</si>
  <si>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</si>
  <si>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</si>
  <si>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</si>
  <si>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</si>
  <si>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</si>
  <si>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</si>
  <si>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</si>
  <si>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</si>
  <si>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</si>
  <si>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</si>
  <si>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</si>
  <si>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</si>
  <si>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</si>
  <si>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</si>
  <si>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</si>
  <si>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</si>
  <si>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</si>
  <si>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</si>
  <si>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</si>
  <si>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</si>
  <si>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</si>
  <si>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</si>
  <si>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</si>
  <si>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</si>
  <si>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</si>
  <si>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</si>
  <si>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</si>
  <si>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</si>
  <si>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</si>
  <si>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</si>
  <si>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</si>
  <si>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</si>
  <si>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</si>
  <si>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</si>
  <si>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</si>
  <si>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</si>
  <si>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</si>
  <si>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</si>
  <si>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</si>
  <si>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</si>
  <si>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</si>
  <si>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</si>
  <si>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</si>
  <si>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</si>
  <si>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</si>
  <si>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</si>
  <si>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</si>
  <si>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</si>
  <si>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</si>
  <si>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</si>
  <si>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</si>
  <si>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</si>
  <si>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</si>
  <si>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</si>
  <si>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</si>
  <si>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</si>
  <si>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</si>
  <si>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</si>
  <si>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</si>
  <si>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</si>
  <si>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</si>
  <si>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</si>
  <si>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</si>
  <si>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</si>
  <si>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</si>
  <si>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</si>
  <si>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</si>
  <si>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</si>
  <si>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</si>
  <si>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</si>
  <si>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</si>
  <si>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</si>
  <si>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</si>
  <si>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</si>
  <si>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</si>
  <si>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</si>
  <si>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</si>
  <si>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</si>
  <si>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</si>
  <si>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</si>
  <si>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</si>
  <si>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</si>
  <si>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</si>
  <si>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</si>
  <si>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</si>
  <si>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</si>
  <si>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</si>
  <si>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</si>
  <si>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</si>
  <si>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</si>
  <si>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</si>
  <si>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</si>
  <si>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</si>
  <si>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</si>
  <si>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</si>
  <si>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</si>
  <si>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</si>
  <si>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</si>
  <si>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</si>
  <si>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</si>
  <si>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</si>
  <si>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</si>
  <si>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</si>
  <si>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</si>
  <si>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</si>
  <si>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</si>
  <si>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</si>
  <si>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</si>
  <si>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</si>
  <si>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</si>
  <si>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</si>
  <si>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</si>
  <si>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</si>
  <si>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</si>
  <si>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</si>
  <si>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</si>
  <si>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</si>
  <si>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</si>
  <si>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</si>
  <si>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</si>
  <si>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</si>
  <si>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</si>
  <si>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</si>
  <si>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</si>
  <si>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</si>
  <si>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</si>
  <si>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</si>
  <si>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</si>
  <si>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</si>
  <si>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</si>
  <si>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</si>
  <si>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</si>
  <si>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</si>
  <si>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</si>
  <si>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</si>
  <si>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</si>
  <si>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</si>
  <si>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</si>
  <si>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</si>
  <si>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</si>
  <si>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</si>
  <si>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</si>
  <si>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</si>
  <si>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</si>
  <si>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</si>
  <si>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</si>
  <si>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</si>
  <si>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</si>
  <si>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</si>
  <si>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</si>
  <si>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</si>
  <si>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</si>
  <si>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</si>
  <si>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</si>
  <si>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</si>
  <si>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</si>
  <si>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</si>
  <si>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</si>
  <si>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</si>
  <si>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</si>
  <si>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</si>
  <si>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</si>
  <si>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</si>
  <si>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</si>
  <si>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</si>
  <si>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</si>
  <si>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</si>
  <si>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</si>
  <si>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</si>
  <si>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</si>
  <si>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</si>
  <si>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</si>
  <si>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</si>
  <si>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</si>
  <si>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</si>
  <si>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</si>
  <si>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</si>
  <si>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</si>
  <si>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</si>
  <si>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</si>
  <si>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</si>
  <si>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</si>
  <si>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</si>
  <si>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</si>
  <si>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</si>
  <si>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</si>
  <si>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</si>
  <si>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</si>
  <si>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</si>
  <si>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</si>
  <si>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</si>
  <si>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</si>
  <si>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</si>
  <si>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</si>
  <si>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</si>
  <si>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</si>
  <si>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</si>
  <si>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</si>
  <si>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</si>
  <si>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</si>
  <si>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</si>
  <si>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</si>
  <si>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</si>
  <si>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</si>
  <si>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</si>
  <si>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</si>
  <si>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</si>
  <si>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</si>
  <si>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</si>
  <si>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</si>
  <si>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</si>
  <si>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</si>
  <si>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</si>
  <si>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</si>
  <si>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</si>
  <si>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</si>
  <si>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</si>
  <si>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</si>
  <si>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</si>
  <si>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</si>
  <si>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</si>
  <si>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</si>
  <si>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</si>
  <si>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</si>
  <si>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</si>
  <si>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</si>
  <si>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</si>
  <si>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</si>
  <si>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</si>
  <si>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</si>
  <si>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</si>
  <si>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</si>
  <si>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</si>
  <si>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</si>
  <si>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</si>
  <si>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</si>
  <si>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</si>
  <si>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</si>
  <si>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</si>
  <si>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</si>
  <si>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</si>
  <si>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</si>
  <si>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</si>
  <si>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</si>
  <si>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</si>
  <si>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</si>
  <si>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</si>
  <si>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</si>
  <si>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</si>
  <si>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</si>
  <si>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</si>
  <si>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</si>
  <si>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</si>
  <si>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</si>
  <si>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</si>
  <si>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</si>
  <si>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</si>
  <si>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</si>
  <si>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</si>
  <si>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</si>
  <si>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</si>
  <si>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</si>
  <si>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</si>
  <si>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</si>
  <si>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</si>
  <si>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</si>
  <si>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</si>
  <si>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</si>
  <si>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</si>
  <si>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</si>
  <si>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</si>
  <si>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</si>
  <si>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</si>
  <si>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</si>
  <si>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</si>
  <si>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</si>
  <si>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</si>
  <si>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</si>
  <si>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</si>
  <si>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</si>
  <si>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</si>
  <si>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</si>
  <si>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</si>
  <si>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</si>
  <si>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</si>
  <si>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</si>
  <si>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</si>
  <si>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</si>
  <si>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</si>
  <si>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</si>
  <si>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</si>
  <si>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</si>
  <si>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</si>
  <si>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</si>
  <si>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</si>
  <si>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</si>
  <si>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</si>
  <si>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</si>
  <si>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</si>
  <si>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</si>
  <si>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</si>
  <si>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</si>
  <si>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</si>
  <si>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</si>
  <si>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</si>
  <si>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</si>
  <si>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</si>
  <si>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</si>
  <si>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</si>
  <si>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</si>
  <si>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</si>
  <si>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</si>
  <si>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</si>
  <si>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</si>
  <si>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</si>
  <si>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</si>
  <si>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</si>
  <si>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</si>
  <si>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</si>
  <si>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</si>
  <si>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</si>
  <si>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</si>
  <si>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</si>
  <si>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</si>
  <si>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</si>
  <si>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</si>
  <si>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</si>
  <si>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</si>
  <si>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</si>
  <si>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</si>
  <si>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</si>
  <si>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</si>
  <si>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</si>
  <si>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</si>
  <si>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</si>
  <si>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</si>
  <si>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</si>
  <si>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</si>
  <si>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</si>
  <si>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</si>
  <si>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</si>
  <si>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</si>
  <si>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</si>
  <si>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</si>
  <si>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</si>
  <si>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</si>
  <si>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</si>
  <si>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</si>
  <si>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</si>
  <si>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</si>
  <si>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</si>
  <si>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</si>
  <si>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</si>
  <si>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</si>
  <si>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</si>
  <si>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</si>
  <si>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</si>
  <si>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</si>
  <si>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</si>
  <si>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</si>
  <si>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</si>
  <si>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</si>
  <si>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</si>
  <si>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</si>
  <si>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</si>
  <si>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</si>
  <si>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</si>
  <si>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</si>
  <si>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</si>
  <si>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</si>
  <si>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</si>
  <si>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</si>
  <si>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</si>
  <si>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</si>
  <si>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</si>
  <si>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</si>
  <si>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</si>
  <si>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</si>
  <si>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</si>
  <si>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</si>
  <si>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</si>
  <si>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</si>
  <si>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</si>
  <si>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</si>
  <si>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</si>
  <si>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</si>
  <si>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</si>
  <si>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</si>
  <si>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</si>
  <si>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</si>
  <si>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</si>
  <si>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</si>
  <si>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</si>
  <si>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</si>
  <si>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</si>
  <si>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</si>
  <si>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</si>
  <si>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</si>
  <si>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</si>
  <si>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</si>
  <si>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</si>
  <si>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</si>
  <si>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</si>
  <si>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</si>
  <si>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</si>
  <si>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</si>
  <si>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</si>
  <si>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</si>
  <si>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</si>
  <si>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</si>
  <si>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</si>
  <si>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</si>
  <si>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</si>
  <si>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</si>
  <si>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</si>
  <si>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</si>
  <si>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</si>
  <si>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</si>
  <si>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</si>
  <si>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</si>
  <si>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</si>
  <si>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</si>
  <si>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</si>
  <si>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</si>
  <si>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</si>
  <si>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</si>
  <si>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</si>
  <si>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</si>
  <si>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</si>
  <si>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</si>
  <si>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</si>
  <si>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</si>
  <si>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</si>
  <si>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</si>
  <si>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</si>
  <si>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</si>
  <si>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</si>
  <si>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</si>
  <si>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</si>
  <si>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</si>
  <si>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</si>
  <si>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</si>
  <si>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</si>
  <si>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</si>
  <si>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</si>
  <si>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</si>
  <si>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</si>
  <si>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</si>
  <si>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</si>
  <si>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</si>
  <si>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</si>
  <si>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</si>
  <si>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</si>
  <si>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</si>
  <si>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</si>
  <si>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</si>
  <si>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</si>
  <si>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</si>
  <si>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</si>
  <si>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</si>
  <si>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</si>
  <si>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</si>
  <si>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</si>
  <si>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</si>
  <si>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</si>
  <si>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</si>
  <si>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</si>
  <si>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</si>
  <si>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</si>
  <si>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</si>
  <si>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</si>
  <si>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</si>
  <si>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</si>
  <si>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</si>
  <si>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</si>
  <si>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</si>
  <si>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</si>
  <si>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</si>
  <si>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</si>
  <si>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</si>
  <si>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</si>
  <si>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</si>
  <si>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</si>
  <si>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</si>
  <si>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</si>
  <si>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</si>
  <si>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</si>
  <si>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</si>
  <si>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</si>
  <si>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</si>
  <si>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</si>
  <si>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</si>
  <si>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</si>
  <si>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</si>
  <si>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</si>
  <si>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</si>
  <si>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</si>
  <si>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</si>
  <si>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</si>
  <si>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</si>
  <si>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</si>
  <si>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</si>
  <si>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</si>
  <si>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</si>
  <si>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</si>
  <si>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</si>
  <si>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</si>
  <si>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</si>
  <si>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</si>
  <si>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</si>
  <si>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</si>
  <si>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</si>
  <si>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</si>
  <si>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</si>
  <si>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</si>
  <si>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</si>
  <si>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</si>
  <si>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</si>
  <si>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</si>
  <si>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</si>
  <si>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</si>
  <si>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</si>
  <si>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</si>
  <si>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</si>
  <si>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</si>
  <si>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</si>
  <si>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</si>
  <si>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</si>
  <si>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</si>
  <si>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</si>
  <si>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</si>
  <si>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</si>
  <si>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</si>
  <si>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</si>
  <si>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</si>
  <si>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</si>
  <si>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</si>
  <si>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</si>
  <si>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</si>
  <si>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</si>
  <si>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</si>
  <si>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</si>
  <si>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</si>
  <si>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</si>
  <si>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</si>
  <si>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</si>
  <si>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</si>
  <si>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</si>
  <si>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</si>
  <si>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</si>
  <si>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</si>
  <si>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</si>
  <si>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</si>
  <si>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</si>
  <si>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</si>
  <si>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</si>
  <si>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</si>
  <si>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</si>
  <si>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</si>
  <si>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</si>
  <si>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</si>
  <si>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</si>
  <si>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</si>
  <si>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</si>
  <si>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</si>
  <si>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</si>
  <si>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</si>
  <si>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</si>
  <si>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</si>
  <si>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</si>
  <si>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</si>
  <si>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</si>
  <si>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</si>
  <si>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</si>
  <si>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</si>
  <si>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</si>
  <si>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</si>
  <si>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</si>
  <si>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</si>
  <si>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</si>
  <si>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</si>
  <si>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</si>
  <si>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</si>
  <si>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</si>
  <si>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</si>
  <si>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</si>
  <si>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</si>
  <si>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</si>
  <si>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</si>
  <si>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</si>
  <si>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</si>
  <si>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</si>
  <si>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</si>
  <si>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</si>
  <si>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</si>
  <si>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</si>
  <si>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</si>
  <si>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</si>
  <si>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</si>
  <si>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</si>
  <si>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</si>
  <si>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</si>
  <si>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</si>
  <si>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</si>
  <si>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</si>
  <si>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</si>
  <si>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</si>
  <si>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</si>
  <si>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</si>
  <si>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</si>
  <si>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</si>
  <si>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</si>
  <si>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</si>
  <si>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</si>
  <si>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</si>
  <si>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</si>
  <si>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</si>
  <si>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</si>
  <si>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</si>
  <si>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</si>
  <si>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</si>
  <si>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</si>
  <si>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</si>
  <si>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</si>
  <si>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</si>
  <si>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</si>
  <si>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</si>
  <si>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</si>
  <si>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</si>
  <si>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</si>
  <si>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</si>
  <si>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</si>
  <si>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</si>
  <si>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</si>
  <si>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</si>
  <si>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</si>
  <si>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</si>
  <si>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</si>
  <si>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</si>
  <si>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</si>
  <si>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</si>
  <si>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</si>
  <si>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</si>
  <si>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</si>
  <si>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</si>
  <si>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</si>
  <si>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</si>
  <si>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</si>
  <si>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</si>
  <si>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</si>
  <si>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</si>
  <si>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</si>
  <si>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</si>
  <si>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</si>
  <si>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</si>
  <si>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</si>
  <si>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</si>
  <si>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</si>
  <si>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</si>
  <si>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</si>
  <si>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</si>
  <si>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</si>
  <si>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</si>
  <si>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</si>
  <si>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</si>
  <si>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</si>
  <si>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</si>
  <si>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</si>
  <si>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</si>
  <si>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</si>
  <si>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</si>
  <si>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</si>
  <si>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</si>
  <si>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</si>
  <si>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</si>
  <si>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</si>
  <si>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</si>
  <si>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</si>
  <si>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</si>
  <si>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</si>
  <si>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</si>
  <si>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</si>
  <si>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</si>
  <si>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</si>
  <si>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</si>
  <si>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</si>
  <si>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</si>
  <si>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</si>
  <si>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</si>
  <si>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</si>
  <si>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</si>
  <si>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</si>
  <si>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</si>
  <si>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</si>
  <si>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</si>
  <si>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</si>
  <si>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</si>
  <si>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</si>
  <si>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</si>
  <si>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</si>
  <si>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</si>
  <si>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</si>
  <si>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</si>
  <si>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</si>
  <si>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</si>
  <si>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</si>
  <si>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</si>
  <si>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</si>
  <si>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</si>
  <si>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</si>
  <si>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</si>
  <si>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</si>
  <si>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</si>
  <si>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</si>
  <si>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</si>
  <si>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</si>
  <si>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</si>
  <si>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</si>
  <si>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</si>
  <si>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</si>
  <si>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</si>
  <si>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</si>
  <si>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</si>
  <si>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</si>
  <si>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</si>
  <si>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</si>
  <si>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</si>
  <si>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</si>
  <si>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</si>
  <si>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</si>
  <si>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</si>
  <si>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</si>
  <si>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</si>
  <si>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</si>
  <si>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</si>
  <si>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</si>
  <si>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</si>
  <si>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</si>
  <si>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</si>
  <si>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</si>
  <si>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</si>
  <si>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</si>
  <si>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</si>
  <si>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</si>
  <si>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</si>
  <si>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</si>
  <si>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</si>
  <si>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</si>
  <si>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</si>
  <si>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</si>
  <si>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</si>
  <si>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</si>
  <si>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</si>
  <si>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</si>
  <si>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</si>
  <si>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</si>
  <si>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</si>
  <si>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</si>
  <si>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</si>
  <si>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</si>
  <si>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</si>
  <si>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</si>
  <si>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</si>
  <si>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</si>
  <si>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</si>
  <si>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</si>
  <si>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</si>
  <si>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</si>
  <si>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</si>
  <si>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</si>
  <si>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</si>
  <si>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</si>
  <si>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</si>
  <si>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</si>
  <si>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</si>
  <si>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</si>
  <si>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</si>
  <si>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</si>
  <si>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</si>
  <si>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</si>
  <si>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</si>
  <si>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</si>
  <si>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</si>
  <si>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</si>
  <si>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</si>
  <si>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</si>
  <si>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</si>
  <si>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</si>
  <si>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</si>
  <si>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</si>
  <si>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</si>
  <si>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</si>
  <si>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</si>
  <si>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</si>
  <si>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</si>
  <si>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</si>
  <si>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</si>
  <si>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</si>
  <si>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</si>
  <si>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</si>
  <si>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</si>
  <si>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</si>
  <si>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</si>
  <si>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</si>
  <si>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</si>
  <si>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</si>
  <si>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</si>
  <si>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</si>
  <si>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</si>
  <si>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</si>
  <si>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</si>
  <si>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</si>
  <si>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</si>
  <si>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</si>
  <si>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</si>
  <si>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</si>
  <si>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</si>
  <si>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</si>
  <si>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</si>
  <si>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</si>
  <si>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</si>
  <si>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</si>
  <si>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</si>
  <si>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</si>
  <si>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</si>
  <si>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</si>
  <si>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</si>
  <si>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</si>
  <si>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</si>
  <si>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</si>
  <si>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</si>
  <si>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</si>
  <si>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</si>
  <si>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</si>
  <si>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</si>
  <si>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</si>
  <si>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</si>
  <si>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</si>
  <si>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</si>
  <si>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</si>
  <si>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</si>
  <si>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</si>
  <si>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</si>
  <si>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</si>
  <si>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</si>
  <si>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</si>
  <si>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</si>
  <si>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</si>
  <si>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</si>
  <si>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</si>
  <si>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</si>
  <si>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</si>
  <si>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</si>
  <si>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</si>
  <si>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</si>
  <si>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</si>
  <si>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</si>
  <si>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</si>
  <si>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</si>
  <si>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</si>
  <si>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</si>
  <si>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</si>
  <si>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</si>
  <si>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</si>
  <si>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</si>
  <si>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</si>
  <si>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</si>
  <si>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</si>
  <si>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</si>
  <si>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</si>
  <si>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</si>
  <si>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</si>
  <si>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</si>
  <si>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</si>
  <si>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</si>
  <si>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</si>
  <si>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</si>
  <si>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</si>
  <si>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</si>
  <si>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</si>
  <si>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</si>
  <si>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</si>
  <si>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</si>
  <si>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</si>
  <si>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</si>
  <si>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</si>
  <si>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</si>
  <si>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</si>
  <si>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</si>
  <si>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</si>
  <si>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</si>
  <si>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</si>
  <si>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</si>
  <si>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</si>
  <si>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</si>
  <si>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</si>
  <si>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</si>
  <si>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</si>
  <si>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</si>
  <si>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</si>
  <si>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</si>
  <si>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</si>
  <si>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</si>
  <si>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</si>
  <si>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</si>
  <si>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</si>
  <si>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</si>
  <si>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</si>
  <si>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</si>
  <si>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</si>
  <si>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</si>
  <si>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</si>
  <si>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</si>
  <si>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</si>
  <si>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</si>
  <si>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</si>
  <si>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</si>
  <si>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</si>
  <si>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</si>
  <si>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</si>
  <si>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</si>
  <si>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</si>
  <si>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</si>
  <si>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</si>
  <si>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</si>
  <si>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</si>
  <si>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</si>
  <si>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</si>
  <si>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</si>
  <si>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</si>
  <si>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</si>
  <si>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</si>
  <si>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</si>
  <si>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</si>
  <si>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</si>
  <si>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</si>
  <si>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</si>
  <si>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</si>
  <si>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</si>
  <si>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</si>
  <si>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</si>
  <si>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</si>
  <si>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</si>
  <si>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</si>
  <si>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</si>
  <si>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</si>
  <si>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</si>
  <si>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</si>
  <si>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</si>
  <si>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</si>
  <si>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</si>
  <si>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</si>
  <si>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</si>
  <si>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</si>
  <si>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</si>
  <si>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</si>
  <si>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</si>
  <si>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</si>
  <si>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</si>
  <si>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</si>
  <si>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</si>
  <si>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</si>
  <si>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</si>
  <si>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</si>
  <si>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</si>
  <si>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</si>
  <si>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</si>
  <si>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</si>
  <si>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</si>
  <si>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</si>
  <si>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</si>
  <si>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</si>
  <si>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</si>
  <si>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</si>
  <si>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</si>
  <si>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</si>
  <si>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</si>
  <si>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</si>
  <si>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</si>
  <si>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</si>
  <si>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</si>
  <si>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</si>
  <si>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</si>
  <si>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</si>
  <si>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</si>
  <si>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</si>
  <si>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</si>
  <si>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</si>
  <si>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</si>
  <si>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</si>
  <si>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</si>
  <si>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</si>
  <si>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</si>
  <si>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</si>
  <si>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</si>
  <si>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</si>
  <si>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</si>
  <si>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</si>
  <si>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</si>
  <si>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</si>
  <si>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</si>
  <si>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</si>
  <si>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</si>
  <si>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</si>
  <si>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</si>
  <si>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</si>
  <si>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</si>
  <si>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</si>
  <si>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</si>
  <si>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</si>
  <si>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</si>
  <si>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</si>
  <si>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</si>
  <si>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</si>
  <si>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</si>
  <si>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</si>
  <si>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</si>
  <si>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</si>
  <si>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</si>
  <si>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</si>
  <si>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</si>
  <si>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</si>
  <si>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</si>
  <si>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</si>
  <si>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</si>
  <si>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</si>
  <si>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</si>
  <si>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</si>
  <si>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</si>
  <si>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</si>
  <si>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</si>
  <si>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</si>
  <si>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</si>
  <si>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</si>
  <si>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</si>
  <si>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</si>
  <si>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</si>
  <si>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</si>
  <si>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</si>
  <si>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</si>
  <si>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</si>
  <si>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</si>
  <si>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</si>
  <si>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</si>
  <si>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</si>
  <si>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</si>
  <si>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</si>
  <si>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</si>
  <si>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</si>
  <si>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</si>
  <si>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</si>
  <si>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</si>
  <si>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</si>
  <si>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</si>
  <si>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</si>
  <si>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</si>
  <si>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</si>
  <si>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</si>
  <si>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</si>
  <si>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</si>
  <si>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</si>
  <si>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</si>
  <si>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</si>
  <si>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</si>
  <si>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</si>
  <si>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</si>
  <si>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</si>
  <si>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</si>
  <si>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</si>
  <si>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</si>
  <si>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</si>
  <si>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</si>
  <si>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</si>
  <si>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</si>
  <si>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</si>
  <si>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</si>
  <si>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</si>
  <si>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</si>
  <si>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</si>
  <si>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</si>
  <si>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</si>
  <si>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</si>
  <si>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</si>
  <si>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</si>
  <si>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</si>
  <si>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</si>
  <si>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</si>
  <si>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</si>
  <si>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</si>
  <si>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</si>
  <si>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</si>
  <si>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</si>
  <si>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</si>
  <si>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</si>
  <si>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</si>
  <si>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</si>
  <si>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</si>
  <si>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</si>
  <si>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</si>
  <si>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</si>
  <si>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</si>
  <si>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</si>
  <si>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</si>
  <si>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</si>
  <si>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</si>
  <si>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</si>
  <si>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</si>
  <si>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</si>
  <si>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</si>
  <si>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</si>
  <si>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</si>
  <si>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</si>
  <si>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</si>
  <si>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</si>
  <si>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</si>
  <si>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</si>
  <si>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</si>
  <si>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</si>
  <si>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</si>
  <si>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</si>
  <si>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</si>
  <si>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</si>
  <si>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</si>
  <si>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</si>
  <si>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</si>
  <si>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</si>
  <si>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</si>
  <si>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</si>
  <si>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</si>
  <si>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</si>
  <si>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</si>
  <si>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</si>
  <si>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</si>
  <si>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</si>
  <si>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</si>
  <si>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</si>
  <si>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</si>
  <si>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</si>
  <si>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</si>
  <si>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</si>
  <si>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</si>
  <si>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</si>
  <si>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</si>
  <si>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</si>
  <si>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</si>
  <si>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</si>
  <si>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</si>
  <si>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</si>
  <si>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</si>
  <si>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</si>
  <si>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</si>
  <si>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</si>
  <si>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</si>
  <si>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</si>
  <si>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</si>
  <si>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</si>
  <si>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</si>
  <si>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</si>
  <si>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</si>
  <si>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</si>
  <si>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</si>
  <si>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</si>
  <si>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</si>
  <si>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</si>
  <si>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</si>
  <si>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</si>
  <si>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</si>
  <si>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</si>
  <si>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</si>
  <si>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</si>
  <si>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</si>
  <si>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</si>
  <si>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</si>
  <si>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</si>
  <si>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</si>
  <si>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</si>
  <si>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</si>
  <si>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</si>
  <si>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</si>
  <si>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</si>
  <si>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</si>
  <si>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</si>
  <si>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</si>
  <si>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</si>
  <si>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</si>
  <si>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</si>
  <si>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</si>
  <si>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</si>
  <si>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</si>
  <si>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</si>
  <si>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</si>
  <si>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</si>
  <si>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</si>
  <si>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</si>
  <si>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</si>
  <si>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</si>
  <si>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</si>
  <si>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</si>
  <si>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</si>
  <si>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</si>
  <si>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</si>
  <si>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</si>
  <si>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</si>
  <si>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</si>
  <si>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</si>
  <si>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</si>
  <si>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</si>
  <si>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</si>
  <si>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</si>
  <si>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</si>
  <si>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</si>
  <si>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</si>
  <si>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</si>
  <si>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</si>
  <si>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</si>
  <si>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</si>
  <si>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</si>
  <si>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</si>
  <si>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</si>
  <si>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</si>
  <si>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</si>
  <si>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</si>
  <si>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</si>
  <si>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</si>
  <si>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</si>
  <si>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</si>
  <si>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</si>
  <si>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</si>
  <si>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</si>
  <si>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</si>
  <si>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</si>
  <si>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</si>
  <si>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</si>
  <si>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</si>
  <si>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</si>
  <si>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</si>
  <si>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</si>
  <si>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</si>
  <si>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</si>
  <si>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</si>
  <si>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</si>
  <si>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</si>
  <si>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</si>
  <si>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</si>
  <si>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</si>
  <si>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</si>
  <si>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</si>
  <si>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</si>
  <si>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</si>
  <si>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</si>
  <si>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</si>
  <si>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</si>
  <si>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</si>
  <si>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</si>
  <si>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</si>
  <si>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</si>
  <si>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</si>
  <si>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</si>
  <si>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</si>
  <si>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</si>
  <si>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</si>
  <si>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</si>
  <si>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</si>
  <si>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</si>
  <si>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</si>
  <si>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</si>
  <si>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</si>
  <si>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</si>
  <si>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</si>
  <si>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</si>
  <si>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</si>
  <si>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</si>
  <si>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</si>
  <si>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</si>
  <si>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</si>
  <si>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</si>
  <si>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</si>
  <si>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</si>
  <si>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</si>
  <si>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</si>
  <si>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</si>
  <si>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</si>
  <si>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</si>
  <si>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</si>
  <si>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</si>
  <si>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</si>
  <si>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</si>
  <si>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</si>
  <si>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</si>
  <si>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</si>
  <si>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</si>
  <si>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</si>
  <si>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</si>
  <si>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</si>
  <si>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</si>
  <si>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</si>
  <si>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</si>
  <si>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</si>
  <si>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</si>
  <si>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</si>
  <si>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</si>
  <si>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</si>
  <si>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</si>
  <si>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</si>
  <si>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</si>
  <si>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</si>
  <si>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</si>
  <si>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</si>
  <si>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</si>
  <si>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</si>
  <si>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</si>
  <si>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</si>
  <si>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</si>
  <si>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</si>
  <si>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</si>
  <si>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</si>
  <si>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</si>
  <si>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</si>
  <si>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</si>
  <si>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</si>
  <si>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</si>
  <si>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</si>
  <si>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</si>
  <si>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</si>
  <si>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</si>
  <si>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</si>
  <si>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</si>
  <si>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</si>
  <si>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</si>
  <si>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</si>
  <si>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</si>
  <si>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</si>
  <si>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</si>
  <si>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</si>
  <si>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</si>
  <si>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</si>
  <si>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</si>
  <si>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</si>
  <si>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</si>
  <si>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</si>
  <si>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</si>
  <si>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</si>
  <si>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</si>
  <si>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</si>
  <si>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</si>
  <si>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</si>
  <si>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</si>
  <si>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</si>
  <si>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</si>
  <si>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</si>
  <si>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</si>
  <si>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</si>
  <si>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</si>
  <si>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</si>
  <si>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</si>
  <si>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</si>
  <si>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</si>
  <si>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</si>
  <si>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</si>
  <si>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</si>
  <si>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</si>
  <si>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</si>
  <si>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</si>
  <si>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</si>
  <si>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</si>
  <si>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</si>
  <si>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</si>
  <si>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</si>
  <si>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</si>
  <si>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</si>
  <si>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</si>
  <si>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</si>
  <si>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</si>
  <si>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</si>
  <si>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</si>
  <si>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</si>
  <si>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</si>
  <si>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</si>
  <si>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</si>
  <si>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</si>
  <si>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</si>
  <si>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</si>
  <si>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</si>
  <si>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</si>
  <si>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</si>
  <si>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</si>
  <si>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</si>
  <si>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</si>
  <si>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</si>
  <si>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</si>
  <si>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</si>
  <si>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</si>
  <si>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</si>
  <si>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</si>
  <si>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</si>
  <si>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</si>
  <si>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</si>
  <si>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</si>
  <si>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</si>
  <si>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</si>
  <si>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</si>
  <si>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</si>
  <si>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</si>
  <si>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</si>
  <si>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</si>
  <si>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</si>
  <si>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</si>
  <si>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</si>
  <si>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</si>
  <si>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</si>
  <si>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</si>
  <si>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</si>
  <si>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</si>
  <si>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</si>
  <si>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</si>
  <si>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</si>
  <si>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</si>
  <si>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</si>
  <si>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</si>
  <si>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</si>
  <si>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</si>
  <si>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</si>
  <si>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</si>
  <si>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</si>
  <si>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</si>
  <si>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</si>
  <si>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</si>
  <si>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</si>
  <si>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</si>
  <si>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</si>
  <si>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</si>
  <si>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</si>
  <si>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</si>
  <si>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</si>
  <si>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</si>
  <si>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</si>
  <si>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</si>
  <si>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</si>
  <si>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</si>
  <si>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</si>
  <si>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</si>
  <si>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</si>
  <si>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</si>
  <si>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</si>
  <si>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</si>
  <si>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</si>
  <si>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</si>
  <si>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</si>
  <si>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</si>
  <si>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</si>
  <si>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</si>
  <si>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</si>
  <si>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</si>
  <si>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</si>
  <si>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</si>
  <si>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</si>
  <si>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</si>
  <si>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</si>
  <si>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</si>
  <si>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</si>
  <si>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</si>
  <si>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</si>
  <si>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</si>
  <si>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</si>
  <si>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</si>
  <si>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</si>
  <si>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</si>
  <si>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</si>
  <si>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</si>
  <si>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</si>
  <si>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</si>
  <si>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</si>
  <si>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</si>
  <si>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</si>
  <si>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</si>
  <si>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</si>
  <si>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</si>
  <si>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</si>
  <si>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</si>
  <si>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</si>
  <si>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</si>
  <si>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</si>
  <si>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</si>
  <si>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</si>
  <si>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</si>
  <si>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</si>
  <si>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</si>
  <si>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</si>
  <si>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</si>
  <si>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</si>
  <si>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</si>
  <si>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</si>
  <si>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</si>
  <si>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</si>
  <si>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</si>
  <si>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</si>
  <si>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</si>
  <si>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</si>
  <si>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</si>
  <si>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</si>
  <si>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</si>
  <si>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</si>
  <si>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</si>
  <si>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</si>
  <si>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</si>
  <si>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</si>
  <si>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</si>
  <si>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</si>
  <si>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</si>
  <si>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</si>
  <si>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</si>
  <si>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</si>
  <si>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</si>
  <si>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</si>
  <si>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</si>
  <si>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</si>
  <si>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</si>
  <si>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</si>
  <si>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</si>
  <si>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</si>
  <si>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</si>
  <si>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</si>
  <si>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</si>
  <si>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</si>
  <si>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</si>
  <si>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</si>
  <si>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</si>
  <si>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</si>
  <si>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</si>
  <si>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</si>
  <si>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</si>
  <si>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</si>
  <si>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</si>
  <si>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</si>
  <si>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</si>
  <si>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</si>
  <si>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</si>
  <si>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</si>
  <si>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</si>
  <si>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</si>
  <si>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</si>
  <si>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</si>
  <si>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</si>
  <si>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</si>
  <si>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</si>
  <si>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</si>
  <si>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</si>
  <si>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</si>
  <si>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</si>
  <si>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</si>
  <si>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</si>
  <si>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</si>
  <si>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</si>
  <si>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</si>
  <si>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</si>
  <si>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</si>
  <si>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</si>
  <si>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</si>
  <si>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</si>
  <si>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</si>
  <si>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</si>
  <si>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</si>
  <si>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</si>
  <si>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</si>
  <si>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</si>
  <si>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</si>
  <si>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</si>
  <si>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</si>
  <si>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</si>
  <si>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</si>
  <si>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</si>
  <si>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</si>
  <si>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</si>
  <si>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</si>
  <si>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</si>
  <si>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</si>
  <si>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</si>
  <si>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</si>
  <si>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</si>
  <si>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</si>
  <si>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</si>
  <si>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</si>
  <si>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</si>
  <si>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</si>
  <si>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</si>
  <si>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</si>
  <si>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</si>
  <si>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</si>
  <si>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</si>
  <si>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</si>
  <si>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</si>
  <si>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</si>
  <si>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</si>
  <si>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</si>
  <si>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</si>
  <si>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</si>
  <si>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</si>
  <si>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</si>
  <si>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</si>
  <si>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</si>
  <si>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</si>
  <si>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</si>
  <si>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</si>
  <si>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</si>
  <si>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</si>
  <si>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</si>
  <si>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</si>
  <si>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</si>
  <si>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</si>
  <si>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</si>
  <si>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</si>
  <si>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</si>
  <si>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</si>
  <si>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</si>
  <si>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</si>
  <si>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</si>
  <si>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</si>
  <si>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</si>
  <si>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</si>
  <si>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</si>
  <si>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</si>
  <si>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</si>
  <si>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</si>
  <si>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</si>
  <si>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</si>
  <si>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</si>
  <si>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</si>
  <si>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</si>
  <si>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</si>
  <si>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</si>
  <si>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</si>
  <si>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</si>
  <si>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</si>
  <si>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</si>
  <si>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</si>
  <si>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</si>
  <si>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</si>
  <si>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</si>
  <si>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</si>
  <si>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</si>
  <si>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</si>
  <si>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</si>
  <si>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</si>
  <si>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</si>
  <si>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</si>
  <si>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</si>
  <si>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</si>
  <si>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</si>
  <si>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</si>
  <si>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</si>
  <si>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</si>
  <si>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</si>
  <si>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</si>
  <si>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</si>
  <si>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</si>
  <si>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</si>
  <si>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</si>
  <si>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</si>
  <si>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</si>
  <si>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</si>
  <si>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</si>
  <si>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</si>
  <si>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</si>
  <si>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</si>
  <si>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</si>
  <si>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</si>
  <si>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</si>
  <si>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</si>
  <si>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</si>
  <si>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</si>
  <si>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</si>
  <si>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</si>
  <si>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</si>
  <si>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</si>
  <si>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</si>
  <si>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</si>
  <si>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</si>
  <si>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</si>
  <si>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</si>
  <si>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</si>
  <si>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</si>
  <si>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</si>
  <si>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</si>
  <si>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</si>
  <si>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</si>
  <si>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</si>
  <si>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</si>
  <si>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</si>
  <si>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</si>
  <si>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</si>
  <si>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</si>
  <si>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</si>
  <si>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</si>
  <si>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</si>
  <si>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</si>
  <si>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</si>
  <si>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</si>
  <si>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</si>
  <si>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</si>
  <si>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</si>
  <si>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</si>
  <si>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</si>
  <si>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</si>
  <si>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</si>
  <si>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</si>
  <si>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</si>
  <si>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</si>
  <si>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</si>
  <si>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</si>
  <si>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</si>
  <si>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</si>
  <si>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</si>
  <si>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</si>
  <si>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</si>
  <si>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</si>
  <si>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</si>
  <si>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</si>
  <si>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</si>
  <si>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</si>
  <si>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</si>
  <si>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</si>
  <si>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</si>
  <si>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</si>
  <si>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</si>
  <si>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</si>
  <si>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</si>
  <si>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</si>
  <si>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</si>
  <si>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</si>
  <si>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</si>
  <si>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</si>
  <si>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</si>
  <si>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</si>
  <si>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</si>
  <si>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</si>
  <si>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</si>
  <si>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</si>
  <si>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</si>
  <si>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</si>
  <si>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</si>
  <si>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</si>
  <si>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</si>
  <si>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</si>
  <si>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</si>
  <si>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</si>
  <si>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</si>
  <si>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</si>
  <si>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</si>
  <si>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</si>
  <si>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</si>
  <si>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</si>
  <si>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</si>
  <si>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</si>
  <si>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</si>
  <si>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</si>
  <si>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</si>
  <si>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</si>
  <si>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</si>
  <si>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</si>
  <si>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</si>
  <si>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</si>
  <si>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</si>
  <si>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</si>
  <si>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</si>
  <si>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</si>
  <si>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</si>
  <si>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</si>
  <si>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</si>
  <si>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</si>
  <si>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</si>
  <si>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</si>
  <si>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</si>
  <si>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</si>
  <si>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</si>
  <si>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</si>
  <si>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</si>
  <si>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</si>
  <si>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</si>
  <si>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</si>
  <si>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</si>
  <si>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</si>
  <si>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</si>
  <si>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</si>
  <si>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</si>
  <si>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</si>
  <si>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</si>
  <si>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</si>
  <si>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</si>
  <si>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</si>
  <si>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</si>
  <si>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</si>
  <si>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</si>
  <si>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</si>
  <si>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</si>
  <si>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</si>
  <si>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</si>
  <si>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</si>
  <si>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</si>
  <si>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</si>
  <si>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</si>
  <si>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</si>
  <si>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</si>
  <si>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</si>
  <si>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</si>
  <si>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</si>
  <si>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</si>
  <si>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</si>
  <si>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</si>
  <si>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</si>
  <si>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</si>
  <si>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</si>
  <si>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</si>
  <si>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</si>
  <si>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</si>
  <si>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</si>
  <si>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</si>
  <si>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</si>
  <si>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</si>
  <si>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</si>
  <si>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</si>
  <si>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</si>
  <si>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</si>
  <si>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</si>
  <si>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</si>
  <si>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</si>
  <si>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</si>
  <si>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</si>
  <si>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</si>
  <si>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</si>
  <si>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</si>
  <si>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</si>
  <si>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</si>
  <si>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</si>
  <si>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</si>
  <si>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</si>
  <si>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</si>
  <si>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</si>
  <si>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</si>
  <si>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</si>
  <si>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</si>
  <si>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</si>
  <si>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</si>
  <si>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</si>
  <si>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</si>
  <si>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</si>
  <si>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</si>
  <si>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</si>
  <si>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</si>
  <si>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</si>
  <si>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</si>
  <si>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</si>
  <si>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</si>
  <si>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</si>
  <si>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</si>
  <si>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</si>
  <si>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</si>
  <si>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</si>
  <si>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</si>
  <si>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</si>
  <si>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</si>
  <si>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</si>
  <si>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</si>
  <si>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</si>
  <si>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</si>
  <si>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</si>
  <si>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</si>
  <si>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</si>
  <si>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</si>
  <si>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</si>
  <si>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</si>
  <si>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</si>
  <si>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</si>
  <si>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</si>
  <si>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</si>
  <si>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</si>
  <si>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</si>
  <si>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</si>
  <si>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</si>
  <si>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</si>
  <si>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</si>
  <si>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</si>
  <si>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</si>
  <si>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</si>
  <si>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</si>
  <si>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</si>
  <si>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</si>
  <si>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</si>
  <si>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</si>
  <si>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</si>
  <si>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</si>
  <si>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</si>
  <si>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</si>
  <si>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</si>
  <si>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</si>
  <si>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</si>
  <si>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</si>
  <si>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</si>
  <si>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</si>
  <si>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</si>
  <si>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</si>
  <si>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</si>
  <si>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</si>
  <si>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</si>
  <si>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</si>
  <si>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</si>
  <si>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</si>
  <si>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</si>
  <si>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</si>
  <si>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</si>
  <si>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</si>
  <si>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</si>
  <si>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</si>
  <si>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</si>
  <si>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</si>
  <si>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</si>
  <si>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</si>
  <si>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</si>
  <si>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</si>
  <si>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</si>
  <si>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</si>
  <si>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</si>
  <si>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</si>
  <si>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</si>
  <si>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</si>
  <si>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</si>
  <si>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</si>
  <si>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</si>
  <si>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</si>
  <si>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</si>
  <si>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</si>
  <si>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</si>
  <si>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</si>
  <si>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</si>
  <si>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</si>
  <si>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</si>
  <si>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</si>
  <si>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</si>
  <si>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</si>
  <si>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</si>
  <si>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</si>
  <si>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</si>
  <si>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</si>
  <si>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</si>
  <si>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</si>
  <si>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</si>
  <si>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</si>
  <si>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</si>
  <si>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</si>
  <si>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</si>
  <si>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</si>
  <si>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</si>
  <si>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</si>
  <si>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</si>
  <si>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</si>
  <si>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</si>
  <si>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</si>
  <si>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</si>
  <si>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</si>
  <si>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</si>
  <si>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</si>
  <si>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</si>
  <si>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</si>
  <si>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</si>
  <si>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</si>
  <si>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</si>
  <si>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</si>
  <si>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</si>
  <si>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</si>
  <si>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</si>
  <si>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</si>
  <si>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</si>
  <si>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</si>
  <si>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</si>
  <si>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</si>
  <si>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</si>
  <si>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</si>
  <si>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</si>
  <si>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</si>
  <si>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</si>
  <si>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</si>
  <si>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</si>
  <si>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</si>
  <si>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</si>
  <si>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</si>
  <si>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</si>
  <si>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</si>
  <si>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</si>
  <si>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</si>
  <si>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</si>
  <si>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</si>
  <si>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</si>
  <si>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</si>
  <si>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</si>
  <si>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</si>
  <si>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</si>
  <si>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</si>
  <si>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</si>
  <si>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</si>
  <si>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</si>
  <si>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</si>
  <si>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</si>
  <si>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</si>
  <si>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</si>
  <si>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</si>
  <si>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</si>
  <si>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</si>
  <si>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</si>
  <si>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</si>
  <si>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</si>
  <si>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</si>
  <si>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</si>
  <si>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</si>
  <si>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</si>
  <si>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</si>
  <si>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</si>
  <si>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</si>
  <si>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</si>
  <si>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</si>
  <si>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</si>
  <si>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</si>
  <si>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</si>
  <si>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</si>
  <si>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</si>
  <si>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</si>
  <si>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</si>
  <si>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</si>
  <si>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</si>
  <si>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</si>
  <si>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</si>
  <si>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</si>
  <si>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</si>
  <si>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</si>
  <si>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</si>
  <si>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</si>
  <si>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</si>
  <si>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</si>
  <si>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</si>
  <si>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</si>
  <si>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</si>
  <si>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</si>
  <si>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</si>
  <si>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</si>
  <si>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</si>
  <si>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</si>
  <si>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</si>
  <si>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</si>
  <si>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</si>
  <si>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</si>
  <si>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</si>
  <si>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</si>
  <si>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</si>
  <si>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</si>
  <si>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</si>
  <si>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</si>
  <si>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</si>
  <si>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</si>
  <si>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</si>
  <si>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</si>
  <si>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</si>
  <si>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</si>
  <si>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</si>
  <si>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</si>
  <si>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</si>
  <si>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</si>
  <si>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</si>
  <si>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</si>
  <si>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</si>
  <si>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</si>
  <si>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</si>
  <si>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</si>
  <si>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</si>
  <si>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</si>
  <si>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</si>
  <si>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</si>
  <si>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</si>
  <si>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</si>
  <si>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</si>
  <si>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</si>
  <si>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</si>
  <si>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</si>
  <si>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</si>
  <si>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</si>
  <si>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</si>
  <si>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</si>
  <si>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</si>
  <si>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</si>
  <si>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</si>
  <si>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</si>
  <si>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</si>
  <si>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</si>
  <si>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</si>
  <si>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</si>
  <si>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</si>
  <si>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</si>
  <si>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</si>
  <si>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</si>
  <si>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</si>
  <si>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</si>
  <si>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</si>
  <si>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</si>
  <si>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</si>
  <si>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</si>
  <si>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</si>
  <si>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</si>
  <si>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</si>
  <si>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</si>
  <si>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</si>
  <si>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</si>
  <si>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</si>
  <si>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</si>
  <si>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</si>
  <si>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</si>
  <si>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</si>
  <si>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</si>
  <si>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</si>
  <si>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</si>
  <si>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</si>
  <si>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</si>
  <si>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</si>
  <si>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</si>
  <si>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</si>
  <si>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</si>
  <si>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</si>
  <si>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</si>
  <si>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</si>
  <si>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</si>
  <si>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</si>
  <si>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</si>
  <si>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</si>
  <si>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</si>
  <si>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</si>
  <si>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</si>
  <si>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</si>
  <si>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</si>
  <si>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</si>
  <si>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</si>
  <si>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</si>
  <si>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</si>
  <si>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</si>
  <si>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</si>
  <si>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</si>
  <si>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</si>
  <si>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</si>
  <si>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</si>
  <si>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</si>
  <si>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</si>
  <si>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</si>
  <si>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</si>
  <si>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</si>
  <si>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</si>
  <si>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</si>
  <si>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</si>
  <si>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</si>
  <si>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</si>
  <si>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</si>
  <si>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</si>
  <si>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</si>
  <si>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</si>
  <si>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</si>
  <si>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</si>
  <si>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</si>
  <si>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</si>
  <si>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</si>
  <si>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</si>
  <si>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</si>
  <si>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</si>
  <si>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</si>
  <si>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</si>
  <si>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</si>
  <si>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</si>
  <si>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</si>
  <si>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</si>
  <si>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</si>
  <si>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</si>
  <si>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</si>
  <si>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</si>
  <si>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</si>
  <si>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</si>
  <si>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</si>
  <si>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</si>
  <si>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</si>
  <si>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</si>
  <si>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</si>
  <si>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</si>
  <si>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</si>
  <si>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</si>
  <si>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</si>
  <si>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</si>
  <si>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</si>
  <si>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</si>
  <si>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</si>
  <si>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</si>
  <si>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</si>
  <si>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</si>
  <si>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</si>
  <si>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</si>
  <si>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</si>
  <si>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</si>
  <si>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</si>
  <si>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</si>
  <si>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</si>
  <si>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</si>
  <si>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</si>
  <si>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</si>
  <si>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</si>
  <si>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</si>
  <si>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</si>
  <si>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</si>
  <si>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</si>
  <si>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</si>
  <si>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</si>
  <si>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</si>
  <si>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</si>
  <si>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</si>
  <si>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</si>
  <si>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</si>
  <si>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</si>
  <si>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</si>
  <si>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</si>
  <si>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</si>
  <si>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</si>
  <si>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</si>
  <si>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</si>
  <si>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</si>
  <si>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</si>
  <si>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</si>
  <si>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</si>
  <si>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</si>
  <si>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</si>
  <si>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</si>
  <si>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</si>
  <si>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</si>
  <si>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</si>
  <si>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</si>
  <si>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</si>
  <si>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</si>
  <si>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</si>
  <si>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</si>
  <si>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</si>
  <si>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</si>
  <si>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</si>
  <si>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</si>
  <si>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</si>
  <si>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</si>
  <si>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</si>
  <si>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</si>
  <si>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</si>
  <si>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</si>
  <si>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</si>
  <si>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</si>
  <si>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</si>
  <si>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</si>
  <si>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</si>
  <si>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</si>
  <si>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</si>
  <si>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</si>
  <si>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</si>
  <si>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</si>
  <si>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</si>
  <si>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</si>
  <si>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</si>
  <si>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</si>
  <si>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</si>
  <si>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</si>
  <si>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</si>
  <si>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</si>
  <si>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</si>
  <si>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</si>
  <si>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</si>
  <si>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</si>
  <si>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</si>
  <si>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</si>
  <si>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</si>
  <si>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</si>
  <si>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</si>
  <si>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</si>
  <si>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</si>
  <si>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</si>
  <si>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</si>
  <si>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</si>
  <si>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</si>
  <si>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</si>
  <si>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</si>
  <si>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</si>
  <si>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</si>
  <si>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</si>
  <si>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</si>
  <si>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</si>
  <si>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</si>
  <si>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</si>
  <si>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</si>
  <si>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</si>
  <si>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</si>
  <si>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</si>
  <si>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</si>
  <si>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</si>
  <si>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</si>
  <si>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</si>
  <si>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</si>
  <si>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</si>
  <si>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</si>
  <si>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</si>
  <si>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</si>
  <si>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</si>
  <si>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</si>
  <si>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</si>
  <si>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</si>
  <si>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</si>
  <si>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</si>
  <si>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</si>
  <si>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</si>
  <si>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</si>
  <si>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</si>
  <si>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</si>
  <si>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</si>
  <si>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</si>
  <si>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</si>
  <si>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</si>
  <si>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</si>
  <si>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</si>
  <si>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</si>
  <si>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</si>
  <si>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</si>
  <si>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</si>
  <si>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</si>
  <si>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</si>
  <si>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</si>
  <si>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</si>
  <si>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</si>
  <si>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</si>
  <si>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</si>
  <si>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</si>
  <si>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</si>
  <si>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</si>
  <si>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</si>
  <si>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</si>
  <si>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</si>
  <si>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</si>
  <si>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</si>
  <si>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</si>
  <si>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</si>
  <si>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</si>
  <si>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</si>
  <si>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</si>
  <si>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</si>
  <si>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</si>
  <si>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</si>
  <si>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</si>
  <si>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</si>
  <si>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</si>
  <si>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</si>
  <si>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</si>
  <si>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</si>
  <si>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</si>
  <si>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</si>
  <si>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</si>
  <si>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</si>
  <si>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</si>
  <si>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</si>
  <si>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</si>
  <si>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</si>
  <si>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</si>
  <si>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</si>
  <si>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</si>
  <si>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</si>
  <si>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</si>
  <si>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</si>
  <si>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</si>
  <si>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</si>
  <si>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</si>
  <si>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</si>
  <si>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</si>
  <si>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</si>
  <si>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</si>
  <si>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</si>
  <si>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</si>
  <si>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</si>
  <si>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</si>
  <si>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</si>
  <si>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</si>
  <si>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</si>
  <si>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</si>
  <si>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</si>
  <si>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</si>
  <si>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</si>
  <si>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</si>
  <si>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</si>
  <si>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</si>
  <si>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</si>
  <si>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</si>
  <si>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</si>
  <si>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</si>
  <si>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</si>
  <si>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</si>
  <si>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</si>
  <si>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</si>
  <si>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</si>
  <si>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</si>
  <si>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</si>
  <si>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</si>
  <si>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</si>
  <si>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</si>
  <si>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</si>
  <si>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</si>
  <si>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</si>
  <si>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</si>
  <si>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</si>
  <si>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</si>
  <si>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</si>
  <si>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</si>
  <si>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</si>
  <si>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</si>
  <si>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</si>
  <si>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</si>
  <si>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</si>
  <si>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</si>
  <si>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</si>
  <si>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</si>
  <si>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</si>
  <si>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</si>
  <si>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</si>
  <si>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</si>
  <si>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</si>
  <si>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</si>
  <si>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</si>
  <si>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</si>
  <si>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</si>
  <si>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</si>
  <si>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</si>
  <si>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</si>
  <si>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</si>
  <si>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</si>
  <si>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</si>
  <si>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</si>
  <si>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</si>
  <si>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</si>
  <si>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</si>
  <si>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</si>
  <si>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</si>
  <si>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</si>
  <si>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</si>
  <si>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</si>
  <si>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</si>
  <si>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</si>
  <si>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</si>
  <si>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</si>
  <si>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</si>
  <si>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</si>
  <si>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</si>
  <si>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</si>
  <si>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</si>
  <si>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</si>
  <si>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</si>
  <si>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</si>
  <si>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</si>
  <si>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</si>
  <si>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</si>
  <si>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</si>
  <si>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</si>
  <si>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</si>
  <si>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</si>
  <si>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</si>
  <si>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</si>
  <si>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</si>
  <si>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</si>
  <si>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</si>
  <si>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</si>
  <si>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</si>
  <si>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</si>
  <si>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</si>
  <si>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</si>
  <si>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</si>
  <si>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</si>
  <si>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</si>
  <si>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</si>
  <si>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</si>
  <si>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</si>
  <si>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</si>
  <si>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</si>
  <si>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</si>
  <si>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</si>
  <si>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</si>
  <si>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</si>
  <si>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</si>
  <si>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</si>
  <si>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</si>
  <si>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</si>
  <si>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</si>
  <si>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</si>
  <si>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</si>
  <si>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</si>
  <si>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</si>
  <si>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</si>
  <si>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</si>
  <si>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</si>
  <si>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</si>
  <si>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</si>
  <si>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</si>
  <si>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</si>
  <si>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</si>
  <si>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</si>
  <si>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</si>
  <si>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</si>
  <si>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</si>
  <si>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</si>
  <si>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</si>
  <si>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</si>
  <si>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</si>
  <si>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</si>
  <si>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</si>
  <si>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</si>
  <si>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</si>
  <si>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</si>
  <si>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</si>
  <si>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</si>
  <si>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</si>
  <si>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</si>
  <si>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</si>
  <si>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</si>
  <si>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</si>
  <si>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</si>
  <si>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</si>
  <si>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</si>
  <si>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</si>
  <si>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</si>
  <si>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</si>
  <si>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</si>
  <si>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</si>
  <si>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</si>
  <si>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</si>
  <si>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</si>
  <si>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</si>
  <si>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</si>
  <si>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</si>
  <si>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</si>
  <si>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</si>
  <si>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</si>
  <si>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</si>
  <si>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</si>
  <si>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</si>
  <si>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</si>
  <si>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</si>
  <si>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</si>
  <si>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</si>
  <si>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</si>
  <si>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</si>
  <si>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</si>
  <si>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</si>
  <si>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</si>
  <si>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</si>
  <si>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</si>
  <si>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</si>
  <si>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</si>
  <si>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</si>
  <si>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</si>
  <si>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</si>
  <si>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</si>
  <si>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</si>
  <si>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</si>
  <si>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</si>
  <si>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</si>
  <si>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</si>
  <si>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</si>
  <si>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</si>
  <si>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</si>
  <si>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</si>
  <si>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</si>
  <si>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</si>
  <si>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</si>
  <si>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</si>
  <si>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</si>
  <si>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</si>
  <si>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</si>
  <si>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</si>
  <si>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</si>
  <si>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</si>
  <si>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</si>
  <si>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</si>
  <si>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</si>
  <si>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</si>
  <si>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</si>
  <si>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</si>
  <si>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</si>
  <si>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</si>
  <si>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</si>
  <si>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</si>
  <si>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</si>
  <si>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</si>
  <si>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</si>
  <si>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</si>
  <si>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</si>
  <si>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</si>
  <si>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</si>
  <si>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</si>
  <si>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</si>
  <si>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</si>
  <si>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</si>
  <si>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</si>
  <si>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</si>
  <si>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</si>
  <si>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</si>
  <si>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</si>
  <si>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</si>
  <si>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</si>
  <si>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</si>
  <si>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</si>
  <si>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</si>
  <si>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</si>
  <si>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</si>
  <si>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</si>
  <si>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</si>
  <si>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</si>
  <si>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</si>
  <si>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</si>
  <si>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</si>
  <si>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</si>
  <si>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</si>
  <si>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</si>
  <si>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</si>
  <si>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</si>
  <si>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</si>
  <si>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</si>
  <si>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</si>
  <si>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</si>
  <si>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</si>
  <si>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</si>
  <si>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</si>
  <si>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</si>
  <si>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</si>
  <si>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</si>
  <si>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</si>
  <si>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</si>
  <si>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</si>
  <si>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</si>
  <si>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</si>
  <si>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</si>
  <si>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</si>
  <si>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</si>
  <si>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</si>
  <si>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</si>
  <si>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</si>
  <si>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</si>
  <si>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</si>
  <si>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</si>
  <si>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</si>
  <si>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</si>
  <si>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</si>
  <si>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</si>
  <si>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</si>
  <si>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</si>
  <si>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</si>
  <si>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</si>
  <si>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</si>
  <si>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</si>
  <si>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</si>
  <si>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</si>
  <si>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</si>
  <si>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</si>
  <si>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</si>
  <si>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</si>
  <si>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</si>
  <si>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</si>
  <si>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</si>
  <si>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</si>
  <si>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</si>
  <si>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</si>
  <si>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</si>
  <si>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</si>
  <si>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</si>
  <si>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</si>
  <si>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</si>
  <si>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</si>
  <si>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</si>
  <si>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</si>
  <si>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</si>
  <si>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</si>
  <si>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</si>
  <si>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</si>
  <si>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</si>
  <si>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</si>
  <si>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</si>
  <si>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</si>
  <si>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</si>
  <si>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</si>
  <si>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</si>
  <si>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</si>
  <si>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</si>
  <si>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</si>
  <si>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</si>
  <si>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</si>
  <si>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</si>
  <si>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</si>
  <si>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</si>
  <si>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</si>
  <si>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</si>
  <si>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</si>
  <si>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</si>
  <si>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</si>
  <si>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</si>
  <si>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</si>
  <si>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</si>
  <si>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</si>
  <si>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</si>
  <si>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</si>
  <si>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</si>
  <si>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</si>
  <si>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</si>
  <si>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</si>
  <si>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</si>
  <si>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</si>
  <si>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</si>
  <si>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</si>
  <si>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</si>
  <si>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</si>
  <si>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</si>
  <si>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</si>
  <si>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</si>
  <si>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</si>
  <si>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</si>
  <si>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</si>
  <si>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</si>
  <si>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</si>
  <si>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</si>
  <si>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</si>
  <si>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</si>
  <si>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</si>
  <si>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</si>
  <si>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</si>
  <si>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</si>
  <si>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</si>
  <si>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</si>
  <si>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</si>
  <si>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</si>
  <si>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</si>
  <si>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</si>
  <si>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</si>
  <si>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</si>
  <si>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</si>
  <si>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</si>
  <si>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</si>
  <si>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</si>
  <si>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</si>
  <si>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</si>
  <si>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</si>
  <si>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</si>
  <si>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</si>
  <si>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</si>
  <si>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</si>
  <si>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</si>
  <si>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</si>
  <si>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</si>
  <si>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</si>
  <si>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</si>
  <si>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</si>
  <si>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</si>
  <si>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</si>
  <si>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</si>
  <si>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</si>
  <si>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</si>
  <si>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</si>
  <si>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</si>
  <si>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</si>
  <si>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</si>
  <si>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</si>
  <si>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</si>
  <si>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</si>
  <si>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</si>
  <si>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</si>
  <si>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</si>
  <si>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</si>
  <si>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</si>
  <si>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</si>
  <si>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</si>
  <si>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</si>
  <si>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</si>
  <si>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</si>
  <si>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</si>
  <si>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</si>
  <si>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</si>
  <si>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</si>
  <si>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</si>
  <si>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</si>
  <si>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</si>
  <si>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</si>
  <si>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</si>
  <si>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</si>
  <si>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</si>
  <si>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</si>
  <si>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</si>
  <si>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</si>
  <si>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</si>
  <si>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</si>
  <si>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</si>
  <si>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</si>
  <si>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</si>
  <si>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</si>
  <si>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</si>
  <si>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</si>
  <si>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</si>
  <si>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</si>
  <si>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</si>
  <si>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</si>
  <si>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</si>
  <si>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</si>
  <si>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</si>
  <si>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</si>
  <si>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</si>
  <si>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</si>
  <si>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</si>
  <si>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</si>
  <si>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</si>
  <si>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</si>
  <si>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</si>
  <si>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</si>
  <si>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</si>
  <si>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</si>
  <si>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</si>
  <si>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</si>
  <si>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</si>
  <si>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</si>
  <si>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</si>
  <si>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</si>
  <si>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</si>
  <si>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</si>
  <si>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</si>
  <si>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</si>
  <si>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</si>
  <si>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</si>
  <si>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</si>
  <si>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</si>
  <si>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</si>
  <si>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</si>
  <si>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</si>
  <si>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</si>
  <si>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</si>
  <si>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</si>
  <si>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</si>
  <si>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</si>
  <si>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</si>
  <si>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</si>
  <si>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</si>
  <si>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</si>
  <si>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</si>
  <si>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</si>
  <si>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</si>
  <si>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</si>
  <si>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</si>
  <si>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</si>
  <si>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</si>
  <si>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</si>
  <si>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</si>
  <si>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</si>
  <si>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</si>
  <si>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</si>
  <si>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</si>
  <si>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</si>
  <si>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</si>
  <si>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</si>
  <si>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</si>
  <si>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</si>
  <si>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</si>
  <si>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</si>
  <si>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</si>
  <si>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</si>
  <si>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</si>
  <si>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</si>
  <si>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</si>
  <si>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</si>
  <si>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</si>
  <si>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</si>
  <si>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</si>
  <si>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</si>
  <si>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</si>
  <si>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</si>
  <si>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</si>
  <si>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</si>
  <si>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</si>
  <si>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</si>
  <si>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</si>
  <si>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</si>
  <si>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</si>
  <si>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</si>
  <si>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</si>
  <si>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</si>
  <si>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</si>
  <si>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</si>
  <si>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</si>
  <si>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</si>
  <si>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</si>
  <si>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</si>
  <si>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</si>
  <si>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</si>
  <si>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</si>
  <si>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</si>
  <si>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</si>
  <si>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</si>
  <si>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</si>
  <si>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</si>
  <si>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</si>
  <si>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</si>
  <si>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</si>
  <si>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</si>
  <si>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</si>
  <si>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</si>
  <si>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</si>
  <si>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</si>
  <si>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</si>
  <si>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</si>
  <si>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</si>
  <si>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</si>
  <si>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</si>
  <si>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</si>
  <si>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</si>
  <si>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</si>
  <si>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</si>
  <si>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</si>
  <si>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</si>
  <si>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</si>
  <si>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</si>
  <si>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</si>
  <si>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</si>
  <si>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</si>
  <si>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</si>
  <si>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</si>
  <si>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</si>
  <si>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</si>
  <si>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</si>
  <si>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</si>
  <si>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</si>
  <si>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</si>
  <si>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</si>
  <si>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</si>
  <si>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</si>
  <si>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</si>
  <si>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</si>
  <si>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</si>
  <si>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</si>
  <si>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</si>
  <si>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</si>
  <si>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</si>
  <si>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</si>
  <si>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</si>
  <si>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</si>
  <si>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</si>
  <si>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</si>
  <si>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</si>
  <si>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</si>
  <si>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</si>
  <si>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</si>
  <si>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</si>
  <si>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</si>
  <si>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</si>
  <si>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</si>
  <si>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</si>
  <si>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</si>
  <si>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</si>
  <si>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</si>
  <si>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</si>
  <si>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</si>
  <si>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</si>
  <si>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</si>
  <si>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</si>
  <si>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</si>
  <si>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</si>
  <si>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</si>
  <si>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</si>
  <si>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</si>
  <si>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</si>
  <si>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</si>
  <si>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</si>
  <si>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</si>
  <si>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</si>
  <si>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</si>
  <si>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</si>
  <si>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</si>
  <si>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</si>
  <si>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</si>
  <si>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</si>
  <si>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</si>
  <si>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</si>
  <si>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</si>
  <si>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</si>
  <si>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</si>
  <si>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</si>
  <si>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</si>
  <si>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</si>
  <si>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</si>
  <si>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</si>
  <si>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</si>
  <si>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</si>
  <si>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</si>
  <si>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</si>
  <si>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</si>
  <si>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</si>
  <si>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</si>
  <si>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</si>
  <si>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</si>
  <si>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</si>
  <si>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</si>
  <si>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</si>
  <si>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</si>
  <si>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</si>
  <si>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</si>
  <si>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</si>
  <si>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</si>
  <si>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</si>
  <si>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</si>
  <si>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</si>
  <si>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</si>
  <si>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</si>
  <si>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</si>
  <si>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</si>
  <si>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</si>
  <si>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</si>
  <si>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</si>
  <si>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</si>
  <si>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</si>
  <si>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</si>
  <si>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</si>
  <si>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</si>
  <si>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</si>
  <si>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</si>
  <si>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</si>
  <si>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</si>
  <si>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</si>
  <si>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</si>
  <si>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</si>
  <si>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</si>
  <si>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</si>
  <si>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</si>
  <si>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</si>
  <si>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</si>
  <si>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</si>
  <si>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</si>
  <si>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</si>
  <si>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</si>
  <si>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</si>
  <si>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</si>
  <si>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</si>
  <si>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</si>
  <si>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</si>
  <si>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</si>
  <si>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</si>
  <si>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</si>
  <si>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</si>
  <si>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</si>
  <si>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</si>
  <si>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</si>
  <si>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</si>
  <si>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</si>
  <si>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</si>
  <si>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</si>
  <si>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</si>
  <si>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</si>
  <si>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</si>
  <si>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</si>
  <si>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</si>
  <si>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</si>
  <si>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</si>
  <si>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</si>
  <si>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</si>
  <si>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</si>
  <si>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</si>
  <si>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</si>
  <si>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</si>
  <si>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</si>
  <si>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</si>
  <si>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</si>
  <si>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</si>
  <si>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</si>
  <si>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</si>
  <si>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</si>
  <si>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</si>
  <si>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</si>
  <si>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</si>
  <si>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</si>
  <si>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</si>
  <si>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</si>
  <si>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</si>
  <si>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</si>
  <si>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</si>
  <si>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</si>
  <si>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</si>
  <si>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</si>
  <si>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</si>
  <si>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</si>
  <si>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</si>
  <si>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</si>
  <si>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</si>
  <si>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</si>
  <si>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</si>
  <si>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</si>
  <si>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</si>
  <si>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</si>
  <si>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</si>
  <si>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</si>
  <si>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</si>
  <si>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</si>
  <si>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</si>
  <si>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</si>
  <si>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</si>
  <si>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</si>
  <si>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</si>
  <si>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</si>
  <si>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</si>
  <si>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</si>
  <si>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</si>
  <si>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</si>
  <si>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</si>
  <si>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</si>
  <si>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</si>
  <si>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</si>
  <si>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</si>
  <si>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</si>
  <si>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</si>
  <si>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</si>
  <si>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</si>
  <si>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</si>
  <si>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</si>
  <si>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</si>
  <si>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</si>
  <si>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</si>
  <si>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</si>
  <si>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</si>
  <si>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</si>
  <si>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</si>
  <si>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</si>
  <si>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</si>
  <si>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</si>
  <si>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</si>
  <si>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</si>
  <si>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</si>
  <si>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</si>
  <si>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</si>
  <si>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</si>
  <si>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</si>
  <si>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</si>
  <si>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</si>
  <si>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</si>
  <si>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</si>
  <si>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</si>
  <si>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</si>
  <si>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</si>
  <si>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</si>
  <si>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</si>
  <si>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</si>
  <si>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</si>
  <si>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</si>
  <si>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</si>
  <si>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</si>
  <si>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</si>
  <si>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</si>
  <si>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</si>
  <si>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</si>
  <si>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</si>
  <si>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</si>
  <si>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</si>
  <si>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</si>
  <si>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</si>
  <si>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</si>
  <si>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</si>
  <si>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</si>
  <si>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</si>
  <si>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</si>
  <si>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</si>
  <si>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</si>
  <si>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</si>
  <si>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</si>
  <si>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</si>
  <si>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</si>
  <si>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</si>
  <si>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</si>
  <si>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</si>
  <si>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</si>
  <si>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</si>
  <si>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</si>
  <si>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</si>
  <si>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</si>
  <si>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</si>
  <si>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</si>
  <si>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</si>
  <si>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</si>
  <si>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</si>
  <si>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</si>
  <si>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</si>
  <si>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</si>
  <si>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</si>
  <si>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</si>
  <si>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</si>
  <si>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</si>
  <si>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</si>
  <si>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</si>
  <si>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</si>
  <si>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</si>
  <si>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</si>
  <si>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</si>
  <si>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</si>
  <si>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</si>
  <si>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</si>
  <si>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</si>
  <si>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</si>
  <si>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</si>
  <si>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</si>
  <si>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</si>
  <si>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</si>
  <si>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</si>
  <si>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</si>
  <si>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</si>
  <si>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</si>
  <si>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</si>
  <si>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</si>
  <si>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</si>
  <si>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</si>
  <si>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</si>
  <si>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</si>
  <si>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</si>
  <si>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</si>
  <si>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</si>
  <si>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</si>
  <si>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</si>
  <si>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</si>
  <si>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</si>
  <si>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</si>
  <si>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</si>
  <si>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</si>
  <si>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</si>
  <si>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</si>
  <si>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</si>
  <si>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</si>
  <si>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</si>
  <si>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</si>
  <si>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</si>
  <si>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</si>
  <si>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</si>
  <si>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</si>
  <si>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</si>
  <si>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</si>
  <si>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</si>
  <si>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</si>
  <si>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</si>
  <si>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</si>
  <si>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</si>
  <si>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</si>
  <si>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</si>
  <si>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</si>
  <si>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</si>
  <si>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</si>
  <si>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</si>
  <si>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</si>
  <si>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</si>
  <si>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</si>
  <si>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</si>
  <si>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</si>
  <si>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</si>
  <si>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</si>
  <si>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</si>
  <si>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</si>
  <si>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</si>
  <si>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</si>
  <si>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</si>
  <si>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</si>
  <si>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</si>
  <si>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</si>
  <si>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</si>
  <si>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</si>
  <si>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</si>
  <si>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</si>
  <si>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</si>
  <si>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</si>
  <si>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</si>
  <si>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</si>
  <si>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</si>
  <si>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</si>
  <si>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</si>
  <si>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</si>
  <si>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</si>
  <si>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</si>
  <si>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</si>
  <si>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</si>
  <si>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</si>
  <si>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</si>
  <si>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</si>
  <si>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</si>
  <si>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</si>
  <si>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</si>
  <si>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</si>
  <si>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</si>
  <si>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</si>
  <si>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</si>
  <si>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</si>
  <si>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</si>
  <si>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</si>
  <si>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</si>
  <si>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</si>
  <si>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</si>
  <si>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</si>
  <si>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</si>
  <si>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</si>
  <si>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</si>
  <si>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</si>
  <si>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</si>
  <si>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</si>
  <si>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</si>
  <si>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</si>
  <si>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</si>
  <si>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</si>
  <si>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</si>
  <si>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</si>
  <si>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</si>
  <si>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</si>
  <si>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</si>
  <si>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</si>
  <si>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</si>
  <si>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</si>
  <si>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</si>
  <si>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</si>
  <si>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</si>
  <si>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</si>
  <si>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</si>
  <si>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</si>
  <si>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</si>
  <si>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</si>
  <si>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</si>
  <si>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</si>
  <si>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</si>
  <si>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</si>
  <si>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</si>
  <si>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</si>
  <si>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</si>
  <si>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</si>
  <si>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</si>
  <si>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</si>
  <si>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</si>
  <si>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</si>
  <si>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</si>
  <si>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</si>
  <si>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</si>
  <si>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</si>
  <si>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</si>
  <si>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</si>
  <si>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</si>
  <si>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</si>
  <si>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</si>
  <si>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</si>
  <si>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</si>
  <si>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</si>
  <si>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</si>
  <si>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</si>
  <si>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</si>
  <si>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</si>
  <si>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</si>
  <si>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</si>
  <si>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</si>
  <si>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</si>
  <si>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</si>
  <si>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</si>
  <si>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</si>
  <si>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</si>
  <si>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</si>
  <si>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</si>
  <si>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</si>
  <si>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</si>
  <si>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</si>
  <si>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</si>
  <si>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</si>
  <si>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</si>
  <si>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</si>
  <si>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</si>
  <si>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</si>
  <si>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</si>
  <si>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</si>
  <si>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</si>
  <si>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</si>
  <si>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</si>
  <si>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</si>
  <si>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</si>
  <si>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</si>
  <si>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</si>
  <si>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</si>
  <si>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</si>
  <si>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</si>
  <si>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</si>
  <si>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</si>
  <si>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</si>
  <si>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</si>
  <si>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</si>
  <si>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</si>
  <si>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</si>
  <si>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</si>
  <si>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</si>
  <si>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</si>
  <si>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</si>
  <si>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</si>
  <si>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</si>
  <si>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</si>
  <si>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</si>
  <si>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</si>
  <si>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</si>
  <si>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</si>
  <si>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</si>
  <si>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</si>
  <si>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</si>
  <si>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</si>
  <si>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</si>
  <si>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</si>
  <si>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</si>
  <si>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</si>
  <si>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</si>
  <si>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</si>
  <si>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</si>
  <si>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</si>
  <si>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</si>
  <si>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</si>
  <si>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</si>
  <si>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</si>
  <si>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</si>
  <si>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</si>
  <si>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</si>
  <si>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</si>
  <si>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</si>
  <si>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</si>
  <si>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</si>
  <si>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</si>
  <si>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</si>
  <si>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</si>
  <si>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</si>
  <si>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</si>
  <si>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</si>
  <si>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</si>
  <si>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</si>
  <si>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</si>
  <si>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</si>
  <si>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</si>
  <si>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</si>
  <si>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</si>
  <si>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</si>
  <si>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</si>
  <si>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</si>
  <si>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</si>
  <si>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</si>
  <si>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</si>
  <si>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</si>
  <si>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</si>
  <si>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</si>
  <si>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</si>
  <si>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</si>
  <si>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</si>
  <si>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</si>
  <si>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</si>
  <si>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</si>
  <si>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</si>
  <si>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</si>
  <si>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</si>
  <si>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</si>
  <si>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</si>
  <si>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</si>
  <si>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</si>
  <si>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</si>
  <si>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</si>
  <si>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</si>
  <si>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</si>
  <si>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</si>
  <si>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</si>
  <si>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</si>
  <si>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</si>
  <si>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</si>
  <si>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</si>
  <si>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</si>
  <si>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</si>
  <si>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</si>
  <si>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</si>
  <si>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</si>
  <si>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</si>
  <si>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</si>
  <si>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</si>
  <si>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</si>
  <si>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</si>
  <si>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</si>
  <si>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</si>
  <si>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</si>
  <si>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</si>
  <si>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</si>
  <si>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</si>
  <si>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</si>
  <si>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</si>
  <si>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</si>
  <si>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</si>
  <si>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</si>
  <si>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</si>
  <si>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</si>
  <si>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</si>
  <si>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</si>
  <si>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</si>
  <si>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</si>
  <si>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</si>
  <si>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</si>
  <si>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</si>
  <si>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</si>
  <si>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</si>
  <si>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</si>
  <si>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</si>
  <si>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</si>
  <si>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</si>
  <si>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</si>
  <si>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</si>
  <si>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</si>
  <si>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</si>
  <si>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</si>
  <si>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</si>
  <si>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</si>
  <si>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</si>
  <si>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</si>
  <si>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</si>
  <si>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</si>
  <si>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</si>
  <si>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</si>
  <si>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</si>
  <si>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</si>
  <si>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</si>
  <si>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</si>
  <si>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</si>
  <si>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</si>
  <si>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</si>
  <si>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</si>
  <si>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</si>
  <si>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</si>
  <si>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</si>
  <si>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</si>
  <si>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</si>
  <si>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</si>
  <si>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</si>
  <si>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</si>
  <si>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</si>
  <si>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</si>
  <si>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</si>
  <si>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</si>
  <si>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</si>
  <si>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</si>
  <si>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</si>
  <si>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</si>
  <si>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</si>
  <si>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</si>
  <si>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</si>
  <si>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</si>
  <si>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</si>
  <si>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</si>
  <si>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</si>
  <si>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</si>
  <si>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</si>
  <si>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</si>
  <si>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</si>
  <si>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</si>
  <si>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</si>
  <si>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</si>
  <si>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</si>
  <si>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</si>
  <si>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</si>
  <si>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</si>
  <si>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</si>
  <si>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</si>
  <si>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</si>
  <si>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</si>
  <si>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</si>
  <si>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</si>
  <si>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</si>
  <si>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</si>
  <si>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</si>
  <si>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</si>
  <si>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</si>
  <si>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</si>
  <si>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</si>
  <si>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</si>
  <si>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</si>
  <si>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</si>
  <si>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</si>
  <si>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</si>
  <si>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</si>
  <si>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</si>
  <si>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</si>
  <si>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</si>
  <si>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</si>
  <si>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</si>
  <si>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</si>
  <si>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</si>
  <si>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</si>
  <si>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</si>
  <si>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</si>
  <si>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</si>
  <si>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</si>
  <si>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</si>
  <si>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</si>
  <si>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</si>
  <si>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</si>
  <si>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</si>
  <si>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</si>
  <si>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</si>
  <si>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</si>
  <si>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</si>
  <si>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</si>
  <si>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</si>
  <si>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</si>
  <si>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</si>
  <si>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</si>
  <si>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</si>
  <si>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</si>
  <si>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</si>
  <si>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</si>
  <si>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</si>
  <si>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</si>
  <si>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</si>
  <si>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</si>
  <si>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</si>
  <si>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</si>
  <si>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</si>
  <si>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</si>
  <si>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</si>
  <si>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</si>
  <si>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</si>
  <si>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</si>
  <si>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</si>
  <si>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</si>
  <si>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</si>
  <si>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</si>
  <si>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</si>
  <si>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</si>
  <si>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</si>
  <si>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</si>
  <si>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</si>
  <si>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</si>
  <si>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</si>
  <si>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</si>
  <si>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</si>
  <si>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</si>
  <si>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</si>
  <si>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</si>
  <si>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</si>
  <si>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</si>
  <si>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</si>
  <si>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</si>
  <si>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</si>
  <si>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</si>
  <si>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</si>
  <si>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</si>
  <si>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</si>
  <si>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</si>
  <si>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</si>
  <si>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</si>
  <si>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</si>
  <si>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</si>
  <si>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</si>
  <si>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</si>
  <si>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</si>
  <si>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</si>
  <si>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</si>
  <si>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</si>
  <si>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</si>
  <si>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</si>
  <si>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</si>
  <si>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</si>
  <si>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</si>
  <si>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</si>
  <si>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</si>
  <si>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</si>
  <si>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</si>
  <si>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</si>
  <si>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</si>
  <si>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</si>
  <si>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</si>
  <si>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</si>
  <si>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</si>
  <si>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</si>
  <si>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</si>
  <si>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</si>
  <si>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</si>
  <si>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</si>
  <si>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</si>
  <si>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</si>
  <si>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</si>
  <si>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</si>
  <si>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</si>
  <si>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</si>
  <si>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</si>
  <si>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</si>
  <si>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</si>
  <si>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</si>
  <si>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</si>
  <si>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</si>
  <si>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</si>
  <si>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</si>
  <si>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</si>
  <si>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</si>
  <si>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</si>
  <si>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</si>
  <si>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</si>
  <si>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</si>
  <si>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</si>
  <si>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</si>
  <si>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</si>
  <si>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</si>
  <si>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</si>
  <si>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</si>
  <si>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</si>
  <si>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</si>
  <si>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</si>
  <si>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</si>
  <si>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</si>
  <si>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</si>
  <si>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</si>
  <si>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</si>
  <si>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</si>
  <si>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</si>
  <si>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</si>
  <si>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</si>
  <si>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</si>
  <si>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</si>
  <si>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</si>
  <si>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</si>
  <si>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</si>
  <si>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</si>
  <si>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</si>
  <si>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</si>
  <si>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</si>
  <si>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</si>
  <si>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</si>
  <si>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</si>
  <si>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</si>
  <si>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</si>
  <si>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</si>
  <si>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</si>
  <si>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</si>
  <si>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</si>
  <si>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</si>
  <si>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</si>
  <si>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</si>
  <si>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</si>
  <si>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</si>
  <si>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</si>
  <si>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</si>
  <si>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</si>
  <si>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</si>
  <si>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</si>
  <si>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</si>
  <si>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</si>
  <si>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</si>
  <si>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</si>
  <si>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</si>
  <si>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</si>
  <si>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</si>
  <si>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</si>
  <si>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</si>
  <si>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</si>
  <si>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</si>
  <si>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</si>
  <si>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</si>
  <si>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</si>
  <si>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</si>
  <si>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</si>
  <si>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</si>
  <si>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</si>
  <si>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</si>
  <si>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</si>
  <si>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</si>
  <si>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</si>
  <si>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</si>
  <si>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</si>
  <si>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</si>
  <si>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</si>
  <si>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</si>
  <si>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</si>
  <si>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</si>
  <si>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</si>
  <si>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</si>
  <si>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</si>
  <si>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</si>
  <si>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</si>
  <si>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</si>
  <si>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</si>
  <si>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</si>
  <si>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</si>
  <si>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</si>
  <si>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</si>
  <si>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</si>
  <si>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</si>
  <si>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</si>
  <si>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</si>
  <si>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</si>
  <si>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</si>
  <si>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</si>
  <si>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</si>
  <si>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</si>
  <si>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</si>
  <si>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</si>
  <si>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</si>
  <si>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</si>
  <si>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</si>
  <si>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</si>
  <si>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</si>
  <si>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</si>
  <si>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</si>
  <si>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</si>
  <si>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</si>
  <si>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</si>
  <si>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</si>
  <si>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</si>
  <si>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</si>
  <si>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</si>
  <si>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</si>
  <si>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</si>
  <si>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</si>
  <si>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</si>
  <si>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</si>
  <si>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</si>
  <si>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</si>
  <si>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</si>
  <si>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</si>
  <si>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</si>
  <si>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</si>
  <si>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</si>
  <si>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</si>
  <si>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</si>
  <si>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</si>
  <si>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</si>
  <si>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</si>
  <si>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</si>
  <si>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</si>
  <si>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</si>
  <si>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</si>
  <si>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</si>
  <si>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</si>
  <si>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</si>
  <si>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</si>
  <si>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</si>
  <si>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</si>
  <si>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</si>
  <si>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</si>
  <si>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</si>
  <si>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</si>
  <si>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</si>
  <si>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</si>
  <si>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</si>
  <si>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</si>
  <si>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</si>
  <si>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</si>
  <si>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</si>
  <si>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</si>
  <si>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</si>
  <si>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</si>
  <si>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</si>
  <si>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</si>
  <si>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</si>
  <si>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</si>
  <si>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</si>
  <si>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</si>
  <si>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</si>
  <si>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</si>
  <si>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</si>
  <si>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</si>
  <si>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</si>
  <si>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</si>
  <si>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</si>
  <si>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</si>
  <si>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</si>
  <si>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</si>
  <si>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</si>
  <si>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</si>
  <si>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</si>
  <si>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</si>
  <si>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</si>
  <si>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</si>
  <si>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</si>
  <si>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</si>
  <si>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</si>
  <si>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</si>
  <si>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</si>
  <si>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</si>
  <si>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</si>
  <si>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</si>
  <si>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</si>
  <si>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</si>
  <si>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</si>
  <si>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</si>
  <si>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</si>
  <si>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</si>
  <si>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</si>
  <si>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</si>
  <si>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</si>
  <si>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</si>
  <si>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</si>
  <si>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</si>
  <si>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</si>
  <si>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</si>
  <si>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</si>
  <si>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</si>
  <si>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</si>
  <si>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</si>
  <si>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</si>
  <si>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</si>
  <si>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</si>
  <si>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</si>
  <si>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</si>
  <si>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</si>
  <si>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</si>
  <si>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</si>
  <si>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</si>
  <si>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</si>
  <si>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</si>
  <si>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</si>
  <si>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</si>
  <si>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</si>
  <si>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</si>
  <si>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</si>
  <si>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</si>
  <si>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</si>
  <si>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</si>
  <si>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</si>
  <si>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</si>
  <si>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</si>
  <si>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</si>
  <si>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</si>
  <si>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</si>
  <si>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</si>
  <si>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</si>
  <si>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</si>
  <si>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</si>
  <si>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</si>
  <si>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</si>
  <si>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</si>
  <si>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</si>
  <si>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</si>
  <si>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</si>
  <si>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</si>
  <si>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</si>
  <si>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</si>
  <si>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</si>
  <si>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</si>
  <si>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</si>
  <si>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</si>
  <si>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</si>
  <si>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</si>
  <si>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</si>
  <si>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</si>
  <si>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</si>
  <si>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</si>
  <si>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</si>
  <si>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</si>
  <si>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</si>
  <si>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</si>
  <si>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</si>
  <si>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</si>
  <si>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</si>
  <si>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</si>
  <si>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</si>
  <si>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</si>
  <si>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</si>
  <si>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</si>
  <si>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</si>
  <si>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</si>
  <si>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</si>
  <si>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</si>
  <si>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</si>
  <si>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</si>
  <si>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</si>
  <si>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</si>
  <si>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</si>
  <si>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</si>
  <si>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</si>
  <si>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</si>
  <si>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</si>
  <si>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</si>
  <si>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</si>
  <si>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</si>
  <si>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</si>
  <si>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</si>
  <si>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</si>
  <si>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</si>
  <si>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</si>
  <si>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</si>
  <si>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</si>
  <si>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</si>
  <si>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</si>
  <si>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</si>
  <si>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</si>
  <si>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</si>
  <si>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</si>
  <si>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</si>
  <si>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</si>
  <si>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</si>
  <si>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</si>
  <si>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</si>
  <si>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</si>
  <si>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</si>
  <si>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</si>
  <si>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</si>
  <si>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</si>
  <si>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</si>
  <si>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</si>
  <si>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</si>
  <si>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</si>
  <si>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</si>
  <si>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</si>
  <si>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</si>
  <si>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</si>
  <si>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</si>
  <si>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</si>
  <si>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</si>
  <si>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</si>
  <si>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</si>
  <si>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</si>
  <si>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</si>
  <si>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</si>
  <si>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</si>
  <si>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</si>
  <si>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</si>
  <si>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</si>
  <si>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</si>
  <si>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</si>
  <si>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</si>
  <si>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</si>
  <si>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</si>
  <si>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</si>
  <si>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</si>
  <si>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</si>
  <si>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</si>
  <si>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</si>
  <si>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</si>
  <si>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</si>
  <si>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</si>
  <si>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</si>
  <si>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</si>
  <si>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</si>
  <si>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</si>
  <si>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</si>
  <si>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</si>
  <si>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</si>
  <si>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</si>
  <si>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</si>
  <si>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</si>
  <si>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</si>
  <si>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</si>
  <si>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</si>
  <si>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</si>
  <si>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</si>
  <si>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</si>
  <si>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</si>
  <si>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</si>
  <si>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</si>
  <si>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</si>
  <si>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</si>
  <si>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</si>
  <si>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</si>
  <si>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</si>
  <si>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</si>
  <si>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</si>
  <si>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</si>
  <si>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</si>
  <si>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</si>
  <si>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</si>
  <si>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</si>
  <si>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</si>
  <si>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</si>
  <si>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</si>
  <si>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</si>
  <si>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</si>
  <si>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</si>
  <si>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</si>
  <si>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</si>
  <si>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</si>
  <si>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</si>
  <si>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</si>
  <si>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</si>
  <si>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</si>
  <si>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</si>
  <si>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</si>
  <si>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</si>
  <si>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</si>
  <si>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</si>
  <si>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</si>
  <si>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</si>
  <si>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</si>
  <si>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</si>
  <si>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</si>
  <si>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</si>
  <si>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</si>
  <si>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</si>
  <si>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</si>
  <si>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</si>
  <si>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</si>
  <si>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</si>
  <si>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</si>
  <si>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</si>
  <si>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</si>
  <si>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</si>
  <si>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</si>
  <si>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</si>
  <si>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</si>
  <si>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</si>
  <si>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</si>
  <si>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</si>
  <si>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</si>
  <si>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</si>
  <si>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</si>
  <si>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</si>
  <si>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</si>
  <si>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</si>
  <si>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</si>
  <si>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</si>
  <si>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</si>
  <si>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</si>
  <si>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</si>
  <si>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</si>
  <si>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</si>
  <si>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</si>
  <si>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</si>
  <si>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</si>
  <si>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</si>
  <si>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</si>
  <si>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</si>
  <si>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</si>
  <si>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</si>
  <si>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</si>
  <si>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</si>
  <si>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</si>
  <si>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</si>
  <si>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</si>
  <si>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</si>
  <si>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</si>
  <si>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</si>
  <si>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</si>
  <si>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</si>
  <si>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</si>
  <si>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</si>
  <si>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</si>
  <si>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</si>
  <si>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</si>
  <si>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</si>
  <si>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</si>
  <si>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</si>
  <si>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</si>
  <si>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</si>
  <si>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</si>
  <si>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</si>
  <si>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</si>
  <si>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</si>
  <si>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</si>
  <si>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</si>
  <si>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</si>
  <si>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</si>
  <si>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</si>
  <si>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</si>
  <si>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</si>
  <si>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</si>
  <si>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</si>
  <si>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</si>
  <si>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</si>
  <si>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</si>
  <si>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</si>
  <si>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</si>
  <si>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</si>
  <si>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</si>
  <si>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</si>
  <si>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</si>
  <si>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</si>
  <si>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</si>
  <si>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</si>
  <si>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</si>
  <si>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</si>
  <si>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</si>
  <si>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</si>
  <si>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</si>
  <si>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</si>
  <si>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</si>
  <si>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</si>
  <si>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</si>
  <si>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</si>
  <si>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</si>
  <si>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</si>
  <si>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</si>
  <si>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</si>
  <si>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</si>
  <si>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</si>
  <si>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</si>
  <si>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</si>
  <si>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</si>
  <si>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</si>
  <si>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</si>
  <si>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</si>
  <si>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</si>
  <si>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</si>
  <si>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</si>
  <si>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</si>
  <si>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</si>
  <si>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</si>
  <si>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</si>
  <si>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</si>
  <si>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</si>
  <si>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</si>
  <si>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</si>
  <si>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</si>
  <si>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</si>
  <si>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</si>
  <si>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</si>
  <si>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</si>
  <si>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</si>
  <si>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</si>
  <si>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</si>
  <si>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</si>
  <si>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</si>
  <si>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</si>
  <si>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</si>
  <si>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</si>
  <si>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</si>
  <si>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</si>
  <si>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</si>
  <si>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</si>
  <si>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</si>
  <si>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</si>
  <si>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</si>
  <si>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</si>
  <si>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</si>
  <si>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</si>
  <si>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</si>
  <si>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</si>
  <si>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</si>
  <si>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</si>
  <si>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</si>
  <si>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</si>
  <si>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</si>
  <si>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</si>
  <si>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</si>
  <si>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</si>
  <si>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</si>
  <si>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</si>
  <si>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</si>
  <si>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</si>
  <si>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</si>
  <si>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</si>
  <si>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</si>
  <si>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</si>
  <si>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</si>
  <si>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</si>
  <si>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</si>
  <si>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</si>
  <si>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</si>
  <si>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</si>
  <si>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</si>
  <si>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</si>
  <si>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</si>
  <si>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</si>
  <si>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</si>
  <si>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</si>
  <si>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</si>
  <si>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</si>
  <si>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</si>
  <si>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</si>
  <si>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</si>
  <si>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</si>
  <si>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</si>
  <si>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</si>
  <si>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</si>
  <si>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</si>
  <si>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</si>
  <si>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</si>
  <si>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</si>
  <si>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</si>
  <si>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</si>
  <si>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</si>
  <si>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</si>
  <si>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</si>
  <si>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</si>
  <si>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</si>
  <si>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</si>
  <si>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</si>
  <si>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</si>
  <si>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</si>
  <si>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</si>
  <si>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</si>
  <si>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</si>
  <si>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</si>
  <si>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</si>
  <si>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</si>
  <si>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</si>
  <si>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</si>
  <si>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</si>
  <si>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</si>
  <si>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</si>
  <si>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</si>
  <si>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</si>
  <si>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</si>
  <si>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</si>
  <si>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</si>
  <si>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</si>
  <si>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</si>
  <si>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</si>
  <si>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</si>
  <si>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</si>
  <si>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</si>
  <si>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</si>
  <si>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</si>
  <si>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</si>
  <si>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</si>
  <si>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</si>
  <si>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</si>
  <si>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</si>
  <si>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</si>
  <si>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</si>
  <si>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</si>
  <si>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</si>
  <si>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</si>
  <si>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</si>
  <si>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</si>
  <si>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</si>
  <si>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</si>
  <si>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</si>
  <si>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</si>
  <si>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</si>
  <si>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</si>
  <si>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</si>
  <si>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</si>
  <si>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</si>
  <si>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</si>
  <si>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</si>
  <si>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</si>
  <si>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</si>
  <si>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</si>
  <si>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</si>
  <si>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</si>
  <si>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</si>
  <si>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</si>
  <si>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</si>
  <si>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</si>
  <si>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</si>
  <si>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</si>
  <si>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</si>
  <si>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</si>
  <si>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</si>
  <si>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</si>
  <si>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</si>
  <si>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</si>
  <si>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</si>
  <si>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</si>
  <si>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</si>
  <si>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</si>
  <si>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</si>
  <si>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</si>
  <si>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</si>
  <si>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</si>
  <si>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</si>
  <si>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</si>
  <si>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</si>
  <si>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</si>
  <si>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</si>
  <si>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</si>
  <si>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</si>
  <si>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</si>
  <si>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</si>
  <si>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</si>
  <si>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</si>
  <si>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</si>
  <si>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</si>
  <si>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</si>
  <si>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</si>
  <si>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</si>
  <si>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</si>
  <si>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</si>
  <si>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</si>
  <si>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</si>
  <si>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</si>
  <si>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</si>
  <si>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</si>
  <si>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</si>
  <si>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</si>
  <si>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</si>
  <si>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</si>
  <si>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</si>
  <si>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</si>
  <si>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</si>
  <si>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</si>
  <si>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</si>
  <si>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</si>
  <si>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</si>
  <si>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</si>
  <si>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</si>
  <si>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</si>
  <si>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</si>
  <si>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</si>
  <si>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</si>
  <si>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</si>
  <si>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</si>
  <si>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</si>
  <si>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</si>
  <si>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</si>
  <si>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</si>
  <si>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</si>
  <si>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</si>
  <si>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</si>
  <si>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</si>
  <si>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</si>
  <si>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</si>
  <si>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</si>
  <si>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</si>
  <si>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</si>
  <si>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</si>
  <si>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</si>
  <si>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</si>
  <si>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</si>
  <si>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</si>
  <si>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</si>
  <si>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</si>
  <si>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</si>
  <si>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</si>
  <si>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</si>
  <si>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</si>
  <si>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</si>
  <si>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</si>
  <si>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</si>
  <si>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</si>
  <si>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</si>
  <si>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</si>
  <si>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</si>
  <si>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</si>
  <si>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</si>
  <si>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</si>
  <si>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</si>
  <si>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</si>
  <si>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</si>
  <si>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</si>
  <si>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</si>
  <si>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</si>
  <si>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</si>
  <si>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</si>
  <si>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</si>
  <si>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</si>
  <si>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</si>
  <si>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</si>
  <si>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</si>
  <si>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</si>
  <si>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</si>
  <si>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</si>
  <si>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</si>
  <si>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</si>
  <si>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</si>
  <si>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</si>
  <si>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</si>
  <si>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</si>
  <si>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</si>
  <si>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</si>
  <si>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</si>
  <si>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</si>
  <si>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</si>
  <si>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</si>
  <si>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</si>
  <si>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</si>
  <si>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</si>
  <si>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</si>
  <si>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</si>
  <si>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</si>
  <si>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</si>
  <si>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</si>
  <si>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</si>
  <si>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</si>
  <si>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</si>
  <si>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</si>
  <si>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</si>
  <si>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</si>
  <si>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</si>
  <si>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</si>
  <si>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</si>
  <si>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</si>
  <si>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</si>
  <si>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</si>
  <si>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</si>
  <si>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</si>
  <si>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</si>
  <si>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</si>
  <si>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</si>
  <si>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</si>
  <si>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</si>
  <si>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</si>
  <si>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</si>
  <si>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</si>
  <si>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</si>
  <si>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</si>
  <si>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</si>
  <si>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</si>
  <si>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</si>
  <si>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</si>
  <si>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</si>
  <si>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</si>
  <si>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</si>
  <si>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</si>
  <si>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</si>
  <si>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</si>
  <si>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</si>
  <si>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</si>
  <si>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</si>
  <si>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</si>
  <si>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</si>
  <si>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</si>
  <si>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</si>
  <si>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</si>
  <si>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</si>
  <si>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</si>
  <si>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</si>
  <si>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</si>
  <si>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</si>
  <si>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</si>
  <si>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</si>
  <si>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</si>
  <si>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</si>
  <si>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</si>
  <si>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</si>
  <si>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</si>
  <si>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</si>
  <si>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</si>
  <si>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</si>
  <si>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</si>
  <si>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</si>
  <si>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</si>
  <si>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</si>
  <si>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</si>
  <si>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</si>
  <si>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</si>
  <si>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</si>
  <si>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</si>
  <si>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</si>
  <si>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</si>
  <si>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</si>
  <si>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</si>
  <si>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</si>
  <si>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</si>
  <si>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</si>
  <si>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</si>
  <si>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</si>
  <si>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</si>
  <si>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</si>
  <si>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</si>
  <si>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</si>
  <si>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</si>
  <si>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</si>
  <si>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</si>
  <si>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</si>
  <si>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</si>
  <si>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</si>
  <si>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</si>
  <si>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</si>
  <si>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</si>
  <si>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</si>
  <si>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</si>
  <si>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</si>
  <si>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</si>
  <si>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</si>
  <si>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</si>
  <si>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</si>
  <si>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</si>
  <si>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</si>
  <si>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</si>
  <si>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</si>
  <si>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</si>
  <si>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</si>
  <si>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</si>
  <si>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</si>
  <si>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</si>
  <si>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</si>
  <si>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</si>
  <si>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</si>
  <si>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</si>
  <si>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</si>
  <si>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</si>
  <si>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</si>
  <si>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</si>
  <si>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</si>
  <si>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</si>
  <si>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</si>
  <si>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</si>
  <si>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</si>
  <si>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</si>
  <si>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</si>
  <si>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</si>
  <si>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</si>
  <si>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</si>
  <si>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</si>
  <si>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</si>
  <si>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</si>
  <si>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</si>
  <si>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</si>
  <si>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</si>
  <si>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</si>
  <si>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</si>
  <si>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</si>
  <si>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</si>
  <si>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</si>
  <si>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</si>
  <si>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</si>
  <si>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</si>
  <si>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</si>
  <si>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</si>
  <si>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</si>
  <si>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</si>
  <si>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</si>
  <si>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</si>
  <si>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</si>
  <si>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</si>
  <si>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</si>
  <si>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</si>
  <si>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</si>
  <si>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</si>
  <si>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</si>
  <si>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</si>
  <si>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</si>
  <si>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</si>
  <si>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</si>
  <si>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</si>
  <si>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</si>
  <si>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</si>
  <si>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</si>
  <si>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</si>
  <si>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</si>
  <si>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</si>
  <si>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</si>
  <si>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</si>
  <si>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</si>
  <si>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</si>
  <si>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</si>
  <si>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</si>
  <si>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</si>
  <si>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</si>
  <si>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</si>
  <si>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</si>
  <si>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</si>
  <si>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</si>
  <si>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</si>
  <si>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</si>
  <si>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</si>
  <si>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</si>
  <si>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</si>
  <si>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</si>
  <si>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</si>
  <si>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</si>
  <si>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</si>
  <si>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</si>
  <si>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</si>
  <si>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</si>
  <si>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</si>
  <si>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</si>
  <si>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</si>
  <si>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</si>
  <si>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</si>
  <si>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</si>
  <si>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</si>
  <si>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</si>
  <si>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</si>
  <si>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</si>
  <si>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</si>
  <si>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</si>
  <si>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</si>
  <si>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</si>
  <si>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</si>
  <si>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</si>
  <si>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</si>
  <si>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</si>
  <si>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</si>
  <si>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</si>
  <si>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</si>
  <si>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</si>
  <si>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</si>
  <si>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</si>
  <si>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</si>
  <si>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</si>
  <si>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</si>
  <si>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</si>
  <si>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</si>
  <si>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</si>
  <si>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</si>
  <si>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</si>
  <si>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</si>
  <si>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</si>
  <si>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</si>
  <si>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</si>
  <si>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</si>
  <si>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</si>
  <si>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</si>
  <si>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</si>
  <si>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</si>
  <si>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</si>
  <si>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</si>
  <si>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</si>
  <si>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</si>
  <si>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</si>
  <si>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</si>
  <si>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</si>
  <si>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</si>
  <si>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</si>
  <si>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</si>
  <si>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</si>
  <si>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</si>
  <si>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</si>
  <si>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</si>
  <si>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</si>
  <si>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</si>
  <si>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</si>
  <si>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</si>
  <si>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</si>
  <si>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</si>
  <si>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</si>
  <si>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</si>
  <si>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</si>
  <si>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</si>
  <si>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</si>
  <si>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</si>
  <si>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</si>
  <si>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</si>
  <si>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</si>
  <si>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</si>
  <si>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</si>
  <si>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</si>
  <si>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</si>
  <si>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</si>
  <si>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</si>
  <si>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</si>
  <si>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</si>
  <si>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</si>
  <si>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</si>
  <si>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</si>
  <si>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</si>
  <si>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</si>
  <si>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</si>
  <si>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</si>
  <si>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</si>
  <si>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</si>
  <si>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</si>
  <si>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</si>
  <si>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</si>
  <si>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</si>
  <si>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</si>
  <si>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</si>
  <si>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</si>
  <si>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</si>
  <si>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</si>
  <si>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</si>
  <si>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</si>
  <si>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</si>
  <si>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</si>
  <si>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</si>
  <si>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</si>
  <si>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</si>
  <si>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</si>
  <si>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</si>
  <si>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</si>
  <si>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</si>
  <si>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</si>
  <si>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</si>
  <si>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</si>
  <si>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</si>
  <si>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</si>
  <si>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</si>
  <si>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</si>
  <si>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</si>
  <si>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</si>
  <si>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</si>
  <si>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</si>
  <si>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</si>
  <si>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</si>
  <si>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</si>
  <si>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</si>
  <si>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</si>
  <si>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</si>
  <si>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</si>
  <si>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</si>
  <si>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</si>
  <si>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</si>
  <si>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</si>
  <si>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</si>
  <si>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</si>
  <si>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</si>
  <si>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</si>
  <si>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</si>
  <si>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</si>
  <si>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</si>
  <si>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</si>
  <si>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</si>
  <si>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</si>
  <si>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</si>
  <si>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</si>
  <si>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</si>
  <si>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</si>
  <si>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</si>
  <si>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</si>
  <si>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</si>
  <si>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</si>
  <si>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</si>
  <si>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</si>
  <si>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</si>
  <si>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</si>
  <si>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</si>
  <si>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</si>
  <si>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</si>
  <si>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</si>
  <si>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</si>
  <si>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</si>
  <si>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</si>
  <si>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</si>
  <si>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</si>
  <si>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</si>
  <si>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</si>
  <si>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</si>
  <si>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</si>
  <si>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</si>
  <si>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</si>
  <si>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</si>
  <si>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</si>
  <si>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</si>
  <si>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</si>
  <si>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</si>
  <si>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</si>
  <si>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</si>
  <si>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</si>
  <si>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</si>
  <si>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</si>
  <si>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</si>
  <si>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</si>
  <si>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</si>
  <si>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</si>
  <si>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</si>
  <si>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</si>
  <si>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</si>
  <si>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</si>
  <si>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</si>
  <si>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</si>
  <si>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</si>
  <si>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</si>
  <si>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</si>
  <si>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</si>
  <si>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</si>
  <si>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</si>
  <si>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</si>
  <si>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</si>
  <si>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</si>
  <si>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</si>
  <si>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</si>
  <si>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</si>
  <si>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</si>
  <si>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</si>
  <si>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</si>
  <si>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</si>
  <si>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</si>
  <si>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</si>
  <si>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</si>
  <si>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</si>
  <si>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</si>
  <si>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</si>
  <si>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</si>
  <si>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</si>
  <si>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</si>
  <si>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</si>
  <si>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</si>
  <si>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</si>
  <si>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</si>
  <si>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</si>
  <si>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</si>
  <si>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</si>
  <si>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</si>
  <si>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</si>
  <si>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</si>
  <si>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</si>
  <si>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</si>
  <si>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</si>
  <si>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</si>
  <si>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</si>
  <si>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</si>
  <si>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</si>
  <si>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</si>
  <si>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</si>
  <si>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</si>
  <si>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</si>
  <si>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</si>
  <si>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</si>
  <si>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</si>
  <si>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</si>
  <si>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</si>
  <si>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</si>
  <si>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</si>
  <si>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</si>
  <si>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</si>
  <si>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</si>
  <si>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</si>
  <si>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</si>
  <si>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</si>
  <si>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</si>
  <si>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</si>
  <si>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</si>
  <si>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</si>
  <si>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</si>
  <si>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</si>
  <si>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</si>
  <si>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</si>
  <si>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</si>
  <si>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</si>
  <si>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</si>
  <si>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</si>
  <si>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</si>
  <si>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</si>
  <si>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</si>
  <si>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</si>
  <si>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</si>
  <si>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</si>
  <si>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</si>
  <si>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</si>
  <si>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</si>
  <si>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</si>
  <si>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</si>
  <si>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</si>
  <si>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</si>
  <si>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</si>
  <si>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</si>
  <si>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</si>
  <si>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</si>
  <si>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</si>
  <si>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</si>
  <si>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</si>
  <si>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</si>
  <si>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</si>
  <si>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</si>
  <si>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</si>
  <si>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</si>
  <si>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</si>
  <si>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</si>
  <si>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</si>
  <si>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</si>
  <si>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</si>
  <si>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</si>
  <si>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</si>
  <si>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</si>
  <si>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</si>
  <si>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</si>
  <si>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</si>
  <si>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</si>
  <si>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</si>
  <si>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</si>
  <si>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</si>
  <si>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</si>
  <si>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</si>
  <si>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</si>
  <si>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</si>
  <si>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</si>
  <si>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</si>
  <si>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</si>
  <si>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</si>
  <si>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</si>
  <si>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</si>
  <si>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</si>
  <si>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</si>
  <si>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</si>
  <si>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</si>
  <si>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</si>
  <si>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</si>
  <si>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</si>
  <si>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</si>
  <si>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</si>
  <si>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</si>
  <si>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</si>
  <si>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</si>
  <si>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</si>
  <si>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</si>
  <si>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</si>
  <si>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</si>
  <si>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</si>
  <si>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</si>
  <si>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</si>
  <si>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</si>
  <si>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</si>
  <si>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</si>
  <si>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</si>
  <si>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</si>
  <si>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</si>
  <si>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</si>
  <si>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</si>
  <si>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</si>
  <si>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</si>
  <si>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</si>
  <si>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</si>
  <si>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</si>
  <si>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</si>
  <si>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</si>
  <si>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</si>
  <si>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</si>
  <si>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</si>
  <si>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</si>
  <si>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</si>
  <si>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</si>
  <si>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</si>
  <si>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</si>
  <si>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</si>
  <si>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</si>
  <si>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</si>
  <si>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</si>
  <si>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</si>
  <si>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</si>
  <si>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</si>
  <si>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</si>
  <si>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</si>
  <si>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</si>
  <si>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</si>
  <si>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</si>
  <si>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</si>
  <si>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</si>
  <si>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</si>
  <si>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</si>
  <si>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</si>
  <si>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</si>
  <si>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</si>
  <si>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</si>
  <si>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</si>
  <si>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</si>
  <si>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</si>
  <si>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</si>
  <si>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</si>
  <si>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</si>
  <si>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</si>
  <si>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</si>
  <si>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</si>
  <si>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</si>
  <si>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</si>
  <si>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</si>
  <si>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</si>
  <si>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</si>
  <si>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</si>
  <si>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</si>
  <si>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</si>
  <si>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</si>
  <si>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</si>
  <si>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</si>
  <si>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</si>
  <si>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</si>
  <si>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</si>
  <si>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</si>
  <si>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</si>
  <si>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</si>
  <si>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</si>
  <si>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</si>
  <si>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</si>
  <si>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</si>
  <si>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</si>
  <si>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</si>
  <si>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</si>
  <si>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</si>
  <si>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</si>
  <si>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</si>
  <si>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</si>
  <si>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</si>
  <si>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</si>
  <si>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</si>
  <si>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</si>
  <si>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</si>
  <si>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</si>
  <si>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</si>
  <si>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</si>
  <si>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</si>
  <si>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</si>
  <si>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</si>
  <si>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</si>
  <si>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</si>
  <si>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</si>
  <si>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</si>
  <si>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</si>
  <si>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</si>
  <si>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</si>
  <si>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</si>
  <si>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</si>
  <si>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</si>
  <si>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</si>
  <si>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</si>
  <si>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</si>
  <si>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</si>
  <si>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</si>
  <si>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</si>
  <si>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</si>
  <si>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</si>
  <si>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</si>
  <si>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</si>
  <si>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</si>
  <si>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</si>
  <si>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</si>
  <si>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</si>
  <si>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</si>
  <si>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</si>
  <si>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</si>
  <si>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</si>
  <si>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</si>
  <si>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</si>
  <si>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</si>
  <si>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</si>
  <si>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</si>
  <si>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</si>
  <si>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</si>
  <si>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</si>
  <si>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</si>
  <si>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</si>
  <si>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</si>
  <si>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</si>
  <si>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</si>
  <si>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</si>
  <si>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</si>
  <si>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</si>
  <si>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</si>
  <si>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</si>
  <si>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</si>
  <si>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</si>
  <si>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</si>
  <si>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</si>
  <si>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</si>
  <si>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</si>
  <si>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</si>
  <si>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</si>
  <si>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</si>
  <si>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</si>
  <si>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</si>
  <si>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</si>
  <si>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</si>
  <si>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</si>
  <si>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</si>
  <si>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</si>
  <si>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</si>
  <si>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</si>
  <si>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</si>
  <si>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</si>
  <si>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</si>
  <si>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</si>
  <si>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</si>
  <si>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</si>
  <si>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</si>
  <si>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</si>
  <si>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</si>
  <si>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</si>
  <si>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</si>
  <si>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</si>
  <si>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</si>
  <si>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</si>
  <si>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</si>
  <si>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</si>
  <si>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</si>
  <si>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</si>
  <si>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</si>
  <si>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</si>
  <si>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</si>
  <si>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</si>
  <si>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</si>
  <si>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</si>
  <si>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</si>
  <si>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</si>
  <si>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</si>
  <si>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</si>
  <si>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</si>
  <si>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</si>
  <si>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</si>
  <si>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</si>
  <si>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</si>
  <si>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</si>
  <si>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</si>
  <si>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</si>
  <si>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</si>
  <si>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</si>
  <si>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</si>
  <si>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</si>
  <si>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</si>
  <si>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</si>
  <si>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</si>
  <si>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</si>
  <si>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</si>
  <si>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</si>
  <si>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</si>
  <si>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</si>
  <si>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</si>
  <si>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</si>
  <si>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</si>
  <si>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</si>
  <si>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</si>
  <si>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</si>
  <si>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</si>
  <si>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</si>
  <si>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</si>
  <si>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</si>
  <si>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</si>
  <si>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</si>
  <si>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</si>
  <si>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</si>
  <si>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</si>
  <si>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</si>
  <si>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</si>
  <si>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</si>
  <si>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</si>
  <si>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</si>
  <si>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</si>
  <si>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</si>
  <si>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</si>
  <si>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</si>
  <si>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</si>
  <si>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</si>
  <si>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</si>
  <si>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</si>
  <si>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</si>
  <si>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</si>
  <si>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</si>
  <si>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</si>
  <si>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</si>
  <si>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</si>
  <si>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</si>
  <si>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</si>
  <si>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</si>
  <si>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</si>
  <si>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</si>
  <si>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</si>
  <si>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</si>
  <si>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</si>
  <si>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</si>
  <si>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</si>
  <si>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</si>
  <si>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</si>
  <si>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</si>
  <si>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</si>
  <si>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</si>
  <si>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</si>
  <si>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</si>
  <si>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</si>
  <si>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</si>
  <si>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</si>
  <si>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</si>
  <si>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</si>
  <si>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</si>
  <si>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</si>
  <si>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</si>
  <si>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</si>
  <si>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</si>
  <si>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</si>
  <si>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</si>
  <si>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</si>
  <si>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</si>
  <si>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</si>
  <si>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</si>
  <si>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</si>
  <si>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</si>
  <si>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</si>
  <si>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</si>
  <si>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</si>
  <si>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</si>
  <si>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</si>
  <si>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</si>
  <si>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</si>
  <si>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</si>
  <si>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</si>
  <si>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</si>
  <si>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</si>
  <si>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</si>
  <si>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</si>
  <si>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</si>
  <si>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</si>
  <si>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</si>
  <si>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</si>
  <si>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</si>
  <si>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</si>
  <si>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</si>
  <si>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</si>
  <si>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</si>
  <si>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</si>
  <si>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</si>
  <si>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</si>
  <si>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</si>
  <si>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</si>
  <si>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</si>
  <si>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</si>
  <si>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</si>
  <si>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</si>
  <si>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</si>
  <si>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</si>
  <si>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</si>
  <si>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</si>
  <si>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</si>
  <si>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</si>
  <si>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</si>
  <si>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</si>
  <si>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</si>
  <si>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</si>
  <si>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</si>
  <si>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</si>
  <si>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</si>
  <si>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</si>
  <si>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</si>
  <si>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</si>
  <si>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</si>
  <si>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</si>
  <si>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</si>
  <si>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</si>
  <si>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</si>
  <si>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</si>
  <si>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</si>
  <si>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</si>
  <si>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</si>
  <si>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</si>
  <si>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</si>
  <si>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</si>
  <si>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</si>
  <si>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</si>
  <si>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</si>
  <si>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</si>
  <si>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</si>
  <si>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</si>
  <si>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</si>
  <si>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</si>
  <si>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</si>
  <si>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</si>
  <si>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</si>
  <si>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</si>
  <si>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</si>
  <si>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</si>
  <si>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</si>
  <si>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</si>
  <si>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</si>
  <si>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</si>
  <si>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</si>
  <si>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</si>
  <si>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</si>
  <si>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</si>
  <si>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</si>
  <si>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</si>
  <si>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</si>
  <si>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</si>
  <si>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</si>
  <si>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</si>
  <si>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</si>
  <si>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</si>
  <si>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</si>
  <si>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</si>
  <si>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</si>
  <si>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</si>
  <si>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</si>
  <si>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</si>
  <si>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</si>
  <si>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</si>
  <si>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</si>
  <si>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</si>
  <si>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</si>
  <si>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</si>
  <si>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</si>
  <si>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</si>
  <si>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</si>
  <si>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</si>
  <si>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</si>
  <si>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</si>
  <si>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</si>
  <si>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</si>
  <si>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</si>
  <si>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</si>
  <si>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</si>
  <si>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</si>
  <si>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</si>
  <si>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</si>
  <si>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</si>
  <si>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</si>
  <si>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</si>
  <si>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</si>
  <si>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</si>
  <si>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</si>
  <si>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</si>
  <si>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</si>
  <si>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</si>
  <si>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</si>
  <si>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</si>
  <si>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</si>
  <si>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</si>
  <si>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</si>
  <si>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</si>
  <si>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</si>
  <si>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</si>
  <si>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</si>
  <si>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</si>
  <si>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</si>
  <si>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</si>
  <si>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</si>
  <si>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</si>
  <si>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</si>
  <si>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</si>
  <si>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</si>
  <si>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</si>
  <si>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</si>
  <si>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</si>
  <si>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</si>
  <si>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</si>
  <si>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</si>
  <si>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</si>
  <si>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</si>
  <si>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</si>
  <si>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</si>
  <si>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</si>
  <si>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</si>
  <si>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</si>
  <si>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</si>
  <si>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</si>
  <si>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</si>
  <si>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</si>
  <si>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</si>
  <si>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</si>
  <si>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</si>
  <si>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</si>
  <si>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</si>
  <si>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</si>
  <si>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</si>
  <si>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</si>
  <si>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</si>
  <si>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</si>
  <si>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</si>
  <si>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</si>
  <si>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</si>
  <si>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</si>
  <si>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</si>
  <si>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</si>
  <si>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</si>
  <si>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</si>
  <si>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</si>
  <si>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</si>
  <si>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</si>
  <si>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</si>
  <si>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</si>
  <si>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</si>
  <si>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</si>
  <si>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</si>
  <si>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</si>
  <si>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</si>
  <si>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</si>
  <si>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</si>
  <si>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</si>
  <si>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</si>
  <si>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</si>
  <si>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</si>
  <si>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</si>
  <si>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</si>
  <si>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</si>
  <si>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</si>
  <si>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</si>
  <si>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</si>
  <si>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</si>
  <si>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</si>
  <si>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</si>
  <si>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</si>
  <si>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</si>
  <si>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</si>
  <si>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</si>
  <si>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</si>
  <si>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</si>
  <si>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</si>
  <si>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</si>
  <si>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</si>
  <si>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</si>
  <si>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</si>
  <si>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</si>
  <si>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</si>
  <si>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</si>
  <si>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</si>
  <si>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</si>
  <si>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</si>
  <si>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</si>
  <si>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</si>
  <si>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</si>
  <si>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</si>
  <si>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</si>
  <si>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</si>
  <si>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</si>
  <si>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</si>
  <si>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</si>
  <si>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</si>
  <si>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</si>
  <si>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</si>
  <si>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</si>
  <si>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</si>
  <si>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</si>
  <si>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</si>
  <si>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</si>
  <si>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</si>
  <si>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</si>
  <si>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</si>
  <si>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</si>
  <si>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</si>
  <si>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</si>
  <si>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</si>
  <si>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</si>
  <si>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</si>
  <si>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</si>
  <si>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</si>
  <si>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</si>
  <si>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</si>
  <si>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</si>
  <si>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</si>
  <si>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</si>
  <si>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</si>
  <si>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</si>
  <si>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</si>
  <si>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</si>
  <si>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</si>
  <si>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</si>
  <si>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</si>
  <si>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</si>
  <si>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</si>
  <si>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</si>
  <si>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</si>
  <si>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</si>
  <si>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</si>
  <si>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</si>
  <si>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</si>
  <si>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</si>
  <si>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</si>
  <si>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</si>
  <si>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</si>
  <si>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</si>
  <si>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</si>
  <si>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</si>
  <si>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</si>
  <si>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</si>
  <si>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</si>
  <si>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</si>
  <si>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</si>
  <si>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</si>
  <si>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</si>
  <si>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</si>
  <si>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</si>
  <si>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</si>
  <si>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</si>
  <si>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</si>
  <si>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</si>
  <si>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</si>
  <si>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</si>
  <si>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</si>
  <si>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</si>
  <si>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</si>
  <si>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</si>
  <si>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</si>
  <si>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</si>
  <si>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</si>
  <si>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</si>
  <si>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</si>
  <si>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</si>
  <si>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</si>
  <si>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</si>
  <si>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</si>
  <si>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</si>
  <si>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</si>
  <si>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</si>
  <si>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</si>
  <si>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</si>
  <si>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</si>
  <si>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</si>
  <si>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</si>
  <si>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</si>
  <si>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</si>
  <si>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</si>
  <si>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</si>
  <si>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</si>
  <si>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</si>
  <si>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</si>
  <si>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</si>
  <si>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</si>
  <si>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</si>
  <si>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</si>
  <si>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</si>
  <si>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</si>
  <si>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</si>
  <si>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</si>
  <si>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</si>
  <si>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</si>
  <si>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</si>
  <si>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</si>
  <si>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</si>
  <si>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</si>
  <si>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</si>
  <si>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</si>
  <si>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</si>
  <si>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</si>
  <si>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</si>
  <si>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</si>
  <si>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</si>
  <si>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</si>
  <si>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</si>
  <si>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</si>
  <si>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</si>
  <si>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</si>
  <si>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</si>
  <si>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</si>
  <si>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</si>
  <si>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</si>
  <si>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</si>
  <si>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</si>
  <si>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</si>
  <si>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</si>
  <si>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</si>
  <si>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</si>
  <si>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</si>
  <si>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</si>
  <si>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</si>
  <si>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</si>
  <si>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</si>
  <si>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</si>
  <si>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</si>
  <si>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</si>
  <si>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</si>
  <si>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</si>
  <si>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</si>
  <si>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</si>
  <si>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</si>
  <si>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</si>
  <si>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</si>
  <si>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</si>
  <si>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</si>
  <si>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</si>
  <si>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</si>
  <si>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</si>
  <si>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</si>
  <si>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</si>
  <si>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</si>
  <si>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</si>
  <si>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</si>
  <si>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</si>
  <si>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</si>
  <si>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</si>
  <si>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</si>
  <si>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</si>
  <si>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</si>
  <si>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</si>
  <si>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</si>
  <si>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</si>
  <si>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</si>
  <si>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</si>
  <si>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</si>
  <si>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</si>
  <si>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</si>
  <si>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</si>
  <si>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</si>
  <si>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</si>
  <si>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</si>
  <si>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</si>
  <si>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</si>
  <si>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</si>
  <si>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</si>
  <si>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</si>
  <si>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</si>
  <si>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</si>
  <si>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</si>
  <si>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</si>
  <si>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</si>
  <si>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</si>
  <si>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</si>
  <si>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</si>
  <si>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</si>
  <si>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</si>
  <si>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</si>
  <si>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</si>
  <si>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</si>
  <si>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</si>
  <si>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</si>
  <si>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</si>
  <si>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</si>
  <si>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</si>
  <si>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</si>
  <si>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</si>
  <si>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</si>
  <si>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</si>
  <si>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</si>
  <si>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</si>
  <si>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</si>
  <si>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</si>
  <si>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</si>
  <si>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</si>
  <si>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</si>
  <si>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</si>
  <si>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</si>
  <si>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</si>
  <si>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</si>
  <si>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</si>
  <si>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</si>
  <si>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</si>
  <si>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</si>
  <si>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</si>
  <si>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</si>
  <si>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</si>
  <si>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</si>
  <si>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</si>
  <si>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</si>
  <si>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</si>
  <si>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</si>
  <si>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</si>
  <si>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</si>
  <si>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</si>
  <si>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</si>
  <si>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</si>
  <si>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</si>
  <si>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</si>
  <si>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</si>
  <si>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</si>
  <si>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</si>
  <si>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</si>
  <si>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</si>
  <si>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</si>
  <si>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</si>
  <si>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</si>
  <si>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</si>
  <si>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</si>
  <si>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</si>
  <si>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</si>
  <si>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</si>
  <si>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</si>
  <si>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</si>
  <si>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</si>
  <si>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</si>
  <si>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</si>
  <si>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</si>
  <si>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</si>
  <si>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</si>
  <si>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</si>
  <si>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</si>
  <si>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</si>
  <si>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</si>
  <si>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</si>
  <si>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</si>
  <si>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</si>
  <si>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</si>
  <si>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</si>
  <si>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</si>
  <si>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</si>
  <si>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</si>
  <si>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</si>
  <si>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</si>
  <si>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</si>
  <si>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</si>
  <si>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</si>
  <si>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</si>
  <si>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</si>
  <si>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</si>
  <si>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</si>
  <si>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</si>
  <si>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</si>
  <si>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</si>
  <si>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</si>
  <si>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</si>
  <si>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</si>
  <si>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</si>
  <si>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</si>
  <si>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</si>
  <si>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</si>
  <si>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</si>
  <si>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</si>
  <si>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</si>
  <si>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</si>
  <si>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</si>
  <si>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</si>
  <si>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</si>
  <si>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</si>
  <si>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</si>
  <si>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</si>
  <si>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</si>
  <si>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</si>
  <si>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</si>
  <si>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</si>
  <si>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</si>
  <si>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</si>
  <si>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</si>
  <si>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</si>
  <si>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</si>
  <si>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</si>
  <si>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</si>
  <si>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</si>
  <si>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</si>
  <si>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</si>
  <si>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</si>
  <si>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</si>
  <si>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</si>
  <si>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</si>
  <si>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</si>
  <si>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</si>
  <si>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</si>
  <si>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</si>
  <si>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</si>
  <si>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</si>
  <si>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</si>
  <si>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</si>
  <si>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</si>
  <si>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</si>
  <si>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</si>
  <si>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</si>
  <si>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</si>
  <si>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</si>
  <si>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</si>
  <si>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</si>
  <si>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</si>
  <si>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</si>
  <si>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</si>
  <si>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</si>
  <si>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</si>
  <si>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</si>
  <si>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</si>
  <si>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</si>
  <si>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</si>
  <si>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</si>
  <si>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</si>
  <si>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</si>
  <si>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</si>
  <si>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</si>
  <si>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</si>
  <si>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</si>
  <si>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</si>
  <si>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</si>
  <si>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</si>
  <si>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</si>
  <si>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</si>
  <si>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</si>
  <si>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</si>
  <si>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</si>
  <si>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</si>
  <si>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</si>
  <si>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</si>
  <si>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</si>
  <si>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</si>
  <si>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</si>
  <si>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</si>
  <si>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</si>
  <si>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</si>
  <si>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</si>
  <si>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</si>
  <si>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</si>
  <si>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</si>
  <si>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</si>
  <si>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</si>
  <si>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</si>
  <si>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</si>
  <si>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</si>
  <si>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</si>
  <si>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</si>
  <si>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</si>
  <si>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</si>
  <si>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</si>
  <si>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</si>
  <si>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</si>
  <si>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</si>
  <si>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</si>
  <si>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</si>
  <si>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</si>
  <si>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</si>
  <si>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</si>
  <si>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</si>
  <si>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</si>
  <si>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</si>
  <si>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</si>
  <si>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</si>
  <si>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</si>
  <si>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</si>
  <si>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</si>
  <si>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</si>
  <si>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</si>
  <si>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</si>
  <si>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</si>
  <si>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</si>
  <si>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</si>
  <si>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</si>
  <si>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</si>
  <si>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</si>
  <si>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</si>
  <si>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</si>
  <si>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</si>
  <si>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</si>
  <si>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</si>
  <si>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</si>
  <si>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</si>
  <si>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</si>
  <si>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</si>
  <si>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</si>
  <si>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</si>
  <si>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</si>
  <si>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</si>
  <si>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</si>
  <si>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</si>
  <si>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</si>
  <si>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</si>
  <si>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</si>
  <si>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</si>
  <si>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</si>
  <si>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</si>
  <si>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</si>
  <si>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</si>
  <si>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</si>
  <si>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</si>
  <si>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</si>
  <si>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</si>
  <si>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</si>
  <si>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</si>
  <si>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</si>
  <si>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</si>
  <si>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</si>
  <si>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</si>
  <si>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</si>
  <si>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</si>
  <si>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</si>
  <si>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</si>
  <si>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</si>
  <si>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</si>
  <si>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</si>
  <si>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</si>
  <si>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</si>
  <si>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</si>
  <si>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</si>
  <si>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</si>
  <si>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</si>
  <si>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</si>
  <si>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</si>
  <si>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</si>
  <si>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</si>
  <si>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</si>
  <si>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</si>
  <si>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</si>
  <si>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</si>
  <si>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</si>
  <si>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</si>
  <si>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</si>
  <si>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</si>
  <si>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</si>
  <si>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</si>
  <si>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</si>
  <si>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</si>
  <si>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</si>
  <si>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</si>
  <si>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</si>
  <si>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</si>
  <si>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</si>
  <si>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</si>
  <si>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</si>
  <si>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</si>
  <si>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</si>
  <si>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</si>
  <si>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</si>
  <si>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</si>
  <si>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</si>
  <si>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</si>
  <si>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</si>
  <si>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</si>
  <si>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</si>
  <si>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</si>
  <si>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</si>
  <si>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</si>
  <si>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</si>
  <si>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</si>
  <si>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</si>
  <si>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</si>
  <si>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</si>
  <si>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</si>
  <si>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</si>
  <si>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</si>
  <si>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</si>
  <si>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</si>
  <si>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</si>
  <si>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</si>
  <si>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</si>
  <si>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</si>
  <si>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</si>
  <si>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</si>
  <si>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</si>
  <si>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</si>
  <si>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</si>
  <si>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</si>
  <si>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</si>
  <si>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</si>
  <si>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</si>
  <si>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</si>
  <si>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</si>
  <si>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</si>
  <si>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</si>
  <si>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</si>
  <si>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</si>
  <si>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</si>
  <si>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</si>
  <si>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</si>
  <si>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</si>
  <si>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</si>
  <si>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</si>
  <si>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</si>
  <si>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</si>
  <si>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</si>
  <si>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</si>
  <si>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</si>
  <si>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</si>
  <si>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</si>
  <si>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</si>
  <si>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</si>
  <si>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</si>
  <si>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</si>
  <si>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</si>
  <si>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</si>
  <si>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</si>
  <si>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</si>
  <si>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</si>
  <si>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</si>
  <si>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</si>
  <si>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</si>
  <si>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</si>
  <si>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</si>
  <si>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</si>
  <si>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</si>
  <si>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</si>
  <si>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</si>
  <si>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</si>
  <si>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</si>
  <si>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</si>
  <si>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</si>
  <si>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</si>
  <si>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</si>
  <si>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</si>
  <si>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</si>
  <si>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</si>
  <si>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</si>
  <si>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</si>
  <si>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</si>
  <si>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</si>
  <si>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</si>
  <si>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</si>
  <si>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</si>
  <si>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</si>
  <si>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</si>
  <si>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</si>
  <si>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</si>
  <si>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</si>
  <si>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</si>
  <si>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</si>
  <si>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</si>
  <si>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</si>
  <si>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</si>
  <si>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</si>
  <si>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</si>
  <si>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</si>
  <si>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</si>
  <si>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</si>
  <si>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</si>
  <si>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</si>
  <si>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</si>
  <si>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</si>
  <si>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</si>
  <si>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</si>
  <si>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</si>
  <si>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</si>
  <si>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</si>
  <si>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</si>
  <si>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</si>
  <si>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</si>
  <si>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</si>
  <si>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</si>
  <si>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</si>
  <si>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</si>
  <si>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</si>
  <si>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</si>
  <si>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</si>
  <si>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</si>
  <si>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</si>
  <si>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</si>
  <si>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</si>
  <si>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</si>
  <si>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</si>
  <si>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</si>
  <si>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</si>
  <si>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</si>
  <si>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</si>
  <si>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</si>
  <si>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</si>
  <si>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</si>
  <si>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</si>
  <si>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</si>
  <si>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</si>
  <si>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</si>
  <si>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</si>
  <si>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</si>
  <si>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</si>
  <si>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</si>
  <si>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</si>
  <si>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</si>
  <si>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</si>
  <si>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</si>
  <si>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</si>
  <si>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</si>
  <si>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</si>
  <si>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</si>
  <si>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</si>
  <si>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</si>
  <si>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</si>
  <si>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</si>
  <si>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</si>
  <si>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</si>
  <si>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</si>
  <si>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</si>
  <si>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</si>
  <si>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</si>
  <si>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</si>
  <si>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</si>
  <si>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</si>
  <si>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</si>
  <si>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</si>
  <si>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</si>
  <si>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</si>
  <si>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</si>
  <si>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</si>
  <si>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</si>
  <si>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</si>
  <si>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</si>
  <si>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</si>
  <si>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</si>
  <si>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</si>
  <si>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</si>
  <si>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</si>
  <si>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</si>
  <si>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</si>
  <si>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</si>
  <si>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</si>
  <si>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</si>
  <si>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</si>
  <si>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</si>
  <si>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</si>
  <si>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</si>
  <si>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</si>
  <si>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</si>
  <si>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</si>
  <si>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</si>
  <si>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</si>
  <si>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</si>
  <si>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</si>
  <si>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</si>
  <si>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</si>
  <si>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</si>
  <si>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</si>
  <si>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</si>
  <si>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</si>
  <si>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</si>
  <si>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</si>
  <si>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</si>
  <si>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</si>
  <si>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</si>
  <si>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</si>
  <si>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</si>
  <si>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</si>
  <si>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</si>
  <si>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</si>
  <si>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</si>
  <si>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</si>
  <si>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</si>
  <si>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</si>
  <si>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</si>
  <si>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</si>
  <si>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</si>
  <si>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</si>
  <si>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</si>
  <si>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</si>
  <si>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</si>
  <si>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</si>
  <si>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</si>
  <si>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</si>
  <si>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</si>
  <si>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</si>
  <si>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</si>
  <si>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</si>
  <si>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</si>
  <si>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</si>
  <si>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</si>
  <si>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</si>
  <si>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</si>
  <si>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</si>
  <si>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</si>
  <si>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</si>
  <si>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</si>
  <si>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</si>
  <si>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</si>
  <si>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</si>
  <si>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</si>
  <si>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</si>
  <si>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</si>
  <si>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</si>
  <si>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</si>
  <si>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</si>
  <si>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</si>
  <si>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</si>
  <si>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</si>
  <si>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</si>
  <si>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</si>
  <si>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</si>
  <si>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</si>
  <si>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</si>
  <si>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</si>
  <si>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</si>
  <si>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</si>
  <si>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</si>
  <si>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</si>
  <si>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</si>
  <si>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</si>
  <si>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</si>
  <si>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</si>
  <si>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</si>
  <si>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</si>
  <si>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</si>
  <si>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</si>
  <si>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</si>
  <si>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</si>
  <si>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</si>
  <si>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</si>
  <si>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</si>
  <si>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</si>
  <si>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</si>
  <si>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</si>
  <si>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</si>
  <si>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</si>
  <si>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</si>
  <si>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</si>
  <si>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</si>
  <si>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</si>
  <si>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</si>
  <si>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</si>
  <si>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</si>
  <si>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</si>
  <si>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</si>
  <si>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</si>
  <si>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</si>
  <si>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</si>
  <si>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</si>
  <si>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</si>
  <si>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</si>
  <si>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</si>
  <si>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</si>
  <si>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</si>
  <si>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</si>
  <si>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</si>
  <si>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</si>
  <si>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</si>
  <si>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</si>
  <si>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</si>
  <si>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</si>
  <si>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</si>
  <si>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</si>
  <si>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</si>
  <si>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</si>
  <si>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</si>
  <si>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</si>
  <si>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</si>
  <si>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</si>
  <si>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</si>
  <si>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</si>
  <si>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</si>
  <si>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</si>
  <si>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</si>
  <si>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</si>
  <si>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</si>
  <si>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</si>
  <si>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</si>
  <si>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</si>
  <si>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</si>
  <si>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</si>
  <si>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</si>
  <si>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</si>
  <si>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</si>
  <si>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</si>
  <si>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</si>
  <si>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</si>
  <si>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</si>
  <si>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</si>
  <si>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</si>
  <si>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</si>
  <si>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</si>
  <si>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</si>
  <si>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</si>
  <si>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</si>
  <si>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</si>
  <si>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</si>
  <si>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</si>
  <si>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</si>
  <si>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</si>
  <si>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</si>
  <si>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</si>
  <si>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</si>
  <si>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</si>
  <si>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</si>
  <si>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</si>
  <si>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</si>
  <si>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</si>
  <si>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</si>
  <si>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</si>
  <si>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</si>
  <si>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</si>
  <si>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</si>
  <si>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</si>
  <si>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</si>
  <si>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</si>
  <si>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</si>
  <si>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</si>
  <si>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</si>
  <si>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</si>
  <si>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</si>
  <si>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</si>
  <si>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</si>
  <si>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</si>
  <si>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</si>
  <si>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</si>
  <si>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</si>
  <si>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</si>
  <si>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</si>
  <si>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</si>
  <si>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</si>
  <si>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</si>
  <si>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</si>
  <si>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</si>
  <si>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</si>
  <si>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</si>
  <si>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</si>
  <si>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</si>
  <si>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</si>
  <si>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</si>
  <si>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</si>
  <si>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</si>
  <si>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</si>
  <si>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</si>
  <si>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</si>
  <si>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</si>
  <si>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</si>
  <si>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</si>
  <si>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</si>
  <si>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</si>
  <si>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</si>
  <si>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</si>
  <si>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</si>
  <si>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</si>
  <si>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</si>
  <si>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</si>
  <si>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</si>
  <si>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</si>
  <si>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</si>
  <si>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</si>
  <si>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</si>
  <si>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</si>
  <si>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</si>
  <si>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</si>
  <si>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</si>
  <si>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</si>
  <si>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</si>
  <si>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</si>
  <si>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</si>
  <si>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</si>
  <si>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</si>
  <si>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</si>
  <si>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</si>
  <si>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</si>
  <si>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</si>
  <si>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</si>
  <si>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</si>
  <si>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</si>
  <si>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</si>
  <si>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</si>
  <si>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</si>
  <si>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</si>
  <si>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</si>
  <si>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</si>
  <si>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</si>
  <si>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</si>
  <si>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</si>
  <si>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</si>
  <si>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</si>
  <si>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</si>
  <si>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</si>
  <si>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</si>
  <si>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</si>
  <si>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</si>
  <si>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</si>
  <si>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</si>
  <si>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</si>
  <si>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</si>
  <si>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</si>
  <si>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</si>
  <si>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</si>
  <si>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</si>
  <si>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</si>
  <si>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</si>
  <si>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</si>
  <si>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</si>
  <si>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</si>
  <si>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</si>
  <si>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</si>
  <si>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</si>
  <si>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</si>
  <si>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</si>
  <si>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</si>
  <si>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</si>
  <si>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</si>
  <si>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</si>
  <si>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</si>
  <si>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</si>
  <si>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</si>
  <si>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</si>
  <si>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</si>
  <si>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</si>
  <si>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</si>
  <si>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</si>
  <si>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</si>
  <si>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</si>
  <si>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</si>
  <si>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</si>
  <si>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</si>
  <si>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</si>
  <si>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</si>
  <si>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</si>
  <si>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</si>
  <si>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</si>
  <si>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</si>
  <si>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</si>
  <si>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</si>
  <si>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</si>
  <si>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</si>
  <si>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</si>
  <si>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</si>
  <si>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</si>
  <si>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</si>
  <si>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</si>
  <si>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</si>
  <si>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</si>
  <si>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</si>
  <si>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</si>
  <si>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</si>
  <si>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</si>
  <si>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</si>
  <si>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</si>
  <si>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</si>
  <si>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</si>
  <si>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</si>
  <si>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</si>
  <si>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</si>
  <si>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</si>
  <si>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</si>
  <si>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</si>
  <si>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</si>
  <si>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</si>
  <si>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</si>
  <si>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</si>
  <si>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</si>
  <si>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</si>
  <si>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</si>
  <si>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</si>
  <si>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</si>
  <si>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</si>
  <si>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</si>
  <si>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</si>
  <si>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</si>
  <si>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</si>
  <si>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</si>
  <si>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</si>
  <si>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</si>
  <si>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</si>
  <si>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</si>
  <si>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</si>
  <si>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</si>
  <si>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</si>
  <si>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</si>
  <si>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</si>
  <si>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</si>
  <si>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</si>
  <si>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</si>
  <si>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</si>
  <si>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</si>
  <si>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</si>
  <si>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</si>
  <si>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</si>
  <si>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</si>
  <si>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</si>
  <si>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</si>
  <si>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</si>
  <si>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</si>
  <si>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</si>
  <si>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</si>
  <si>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</si>
  <si>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</si>
  <si>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</si>
  <si>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</si>
  <si>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</si>
  <si>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</si>
  <si>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</si>
  <si>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</si>
  <si>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</si>
  <si>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</si>
  <si>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</si>
  <si>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</si>
  <si>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</si>
  <si>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</si>
  <si>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</si>
  <si>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</si>
  <si>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</si>
  <si>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</si>
  <si>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</si>
  <si>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</si>
  <si>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</si>
  <si>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</si>
  <si>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</si>
  <si>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</si>
  <si>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</si>
  <si>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</si>
  <si>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</si>
  <si>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</si>
  <si>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</si>
  <si>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</si>
  <si>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</si>
  <si>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</si>
  <si>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</si>
  <si>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</si>
  <si>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</si>
  <si>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</si>
  <si>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</si>
  <si>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</si>
  <si>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</si>
  <si>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</si>
  <si>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</si>
  <si>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</si>
  <si>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</si>
  <si>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</si>
  <si>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</si>
  <si>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</si>
  <si>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</si>
  <si>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</si>
  <si>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</si>
  <si>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</si>
  <si>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</si>
  <si>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</si>
  <si>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</si>
  <si>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</si>
  <si>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</si>
  <si>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</si>
  <si>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</si>
  <si>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</si>
  <si>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</si>
  <si>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</si>
  <si>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</si>
  <si>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</si>
  <si>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</si>
  <si>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</si>
  <si>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</si>
  <si>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</si>
  <si>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</si>
  <si>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</si>
  <si>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</si>
  <si>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</si>
  <si>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</si>
  <si>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</si>
  <si>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</si>
  <si>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</si>
  <si>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</si>
  <si>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</si>
  <si>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</si>
  <si>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</si>
  <si>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</si>
  <si>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</si>
  <si>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</si>
  <si>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</si>
  <si>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</si>
  <si>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</si>
  <si>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</si>
  <si>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</si>
  <si>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</si>
  <si>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</si>
  <si>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</si>
  <si>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</si>
  <si>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</si>
  <si>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</si>
  <si>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</si>
  <si>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</si>
  <si>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</si>
  <si>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</si>
  <si>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</si>
  <si>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</si>
  <si>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</si>
  <si>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</si>
  <si>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</si>
  <si>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</si>
  <si>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</si>
  <si>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</si>
  <si>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</si>
  <si>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</si>
  <si>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</si>
  <si>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</si>
  <si>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</si>
  <si>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</si>
  <si>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</si>
  <si>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</si>
  <si>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</si>
  <si>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</si>
  <si>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</si>
  <si>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</si>
  <si>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</si>
  <si>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</si>
  <si>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</si>
  <si>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</si>
  <si>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</si>
  <si>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</si>
  <si>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</si>
  <si>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</si>
  <si>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</si>
  <si>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</si>
  <si>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</si>
  <si>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</si>
  <si>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</si>
  <si>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</si>
  <si>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</si>
  <si>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</si>
  <si>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</si>
  <si>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</si>
  <si>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</si>
  <si>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</si>
  <si>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</si>
  <si>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</si>
  <si>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</si>
  <si>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</si>
  <si>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</si>
  <si>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</si>
  <si>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</si>
  <si>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</si>
  <si>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</si>
  <si>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</si>
  <si>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</si>
  <si>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</si>
  <si>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</si>
  <si>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</si>
  <si>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</si>
  <si>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</si>
  <si>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</si>
  <si>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</si>
  <si>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</si>
  <si>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</si>
  <si>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</si>
  <si>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</si>
  <si>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</si>
  <si>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</si>
  <si>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</si>
  <si>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</si>
  <si>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</si>
  <si>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</si>
  <si>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</si>
  <si>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</si>
  <si>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</si>
  <si>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</si>
  <si>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</si>
  <si>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</si>
  <si>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</si>
  <si>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</si>
  <si>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</si>
  <si>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</si>
  <si>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</si>
  <si>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</si>
  <si>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</si>
  <si>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</si>
  <si>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</si>
  <si>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</si>
  <si>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</si>
  <si>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</si>
  <si>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</si>
  <si>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</si>
  <si>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</si>
  <si>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</si>
  <si>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</si>
  <si>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</si>
  <si>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</si>
  <si>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</si>
  <si>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</si>
  <si>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</si>
  <si>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</si>
  <si>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</si>
  <si>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</si>
  <si>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</si>
  <si>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</si>
  <si>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</si>
  <si>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</si>
  <si>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</si>
  <si>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</si>
  <si>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</si>
  <si>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</si>
  <si>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</si>
  <si>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</si>
  <si>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</si>
  <si>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</si>
  <si>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</si>
  <si>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</si>
  <si>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</si>
  <si>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</si>
  <si>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</si>
  <si>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</si>
  <si>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</si>
  <si>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</si>
  <si>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</si>
  <si>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</si>
  <si>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</si>
  <si>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</si>
  <si>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</si>
  <si>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</si>
  <si>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</si>
  <si>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</si>
  <si>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</si>
  <si>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</si>
  <si>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</si>
  <si>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</si>
  <si>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</si>
  <si>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</si>
  <si>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</si>
  <si>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</si>
  <si>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</si>
  <si>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</si>
  <si>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</si>
  <si>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</si>
  <si>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</si>
  <si>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</si>
  <si>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</si>
  <si>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</si>
  <si>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</si>
  <si>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</si>
  <si>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</si>
  <si>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</si>
  <si>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</si>
  <si>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</si>
  <si>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</si>
  <si>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</si>
  <si>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</si>
  <si>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</si>
  <si>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</si>
  <si>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</si>
  <si>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</si>
  <si>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</si>
  <si>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</si>
  <si>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</si>
  <si>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</si>
  <si>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</si>
  <si>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</si>
  <si>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</si>
  <si>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</si>
  <si>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</si>
  <si>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</si>
  <si>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</si>
  <si>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</si>
  <si>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</si>
  <si>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</si>
  <si>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</si>
  <si>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</si>
  <si>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</si>
  <si>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</si>
  <si>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</si>
  <si>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</si>
  <si>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</si>
  <si>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</si>
  <si>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</si>
  <si>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</si>
  <si>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</si>
  <si>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</si>
  <si>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</si>
  <si>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</si>
  <si>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</si>
  <si>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</si>
  <si>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</si>
  <si>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</si>
  <si>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</si>
  <si>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</si>
  <si>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</si>
  <si>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</si>
  <si>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</si>
  <si>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</si>
  <si>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</si>
  <si>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</si>
  <si>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</si>
  <si>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</si>
  <si>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</si>
  <si>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</si>
  <si>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</si>
  <si>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</si>
  <si>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</si>
  <si>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</si>
  <si>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</si>
  <si>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</si>
  <si>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</si>
  <si>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</si>
  <si>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</si>
  <si>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</si>
  <si>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</si>
  <si>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</si>
  <si>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</si>
  <si>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</si>
  <si>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</si>
  <si>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</si>
  <si>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</si>
  <si>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</si>
  <si>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</si>
  <si>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</si>
  <si>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</si>
  <si>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</si>
  <si>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</si>
  <si>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</si>
  <si>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</si>
  <si>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</si>
  <si>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</si>
  <si>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</si>
  <si>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</si>
  <si>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</si>
  <si>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</si>
  <si>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</si>
  <si>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</si>
  <si>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</si>
  <si>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</si>
  <si>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</si>
  <si>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</si>
  <si>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</si>
  <si>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</si>
  <si>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</si>
  <si>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</si>
  <si>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</si>
  <si>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</si>
  <si>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</si>
  <si>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</si>
  <si>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</si>
  <si>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</si>
  <si>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</si>
  <si>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</si>
  <si>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</si>
  <si>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</si>
  <si>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</si>
  <si>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</si>
  <si>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</si>
  <si>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</si>
  <si>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</si>
  <si>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</si>
  <si>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</si>
  <si>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</si>
  <si>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</si>
  <si>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</si>
  <si>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</si>
  <si>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</si>
  <si>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</si>
  <si>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</si>
  <si>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</si>
  <si>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</si>
  <si>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</si>
  <si>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</si>
  <si>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</si>
  <si>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</si>
  <si>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</si>
  <si>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</si>
  <si>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</si>
  <si>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</si>
  <si>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</si>
  <si>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</si>
  <si>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</si>
  <si>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</si>
  <si>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</si>
  <si>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</si>
  <si>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</si>
  <si>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</si>
  <si>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</si>
  <si>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</si>
  <si>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</si>
  <si>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</si>
  <si>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</si>
  <si>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</si>
  <si>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</si>
  <si>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</si>
  <si>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</si>
  <si>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</si>
  <si>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</si>
  <si>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</si>
  <si>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</si>
  <si>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</si>
  <si>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</si>
  <si>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</si>
  <si>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</si>
  <si>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</si>
  <si>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</si>
  <si>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</si>
  <si>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</si>
  <si>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</si>
  <si>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</si>
  <si>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</si>
  <si>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</si>
  <si>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</si>
  <si>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</si>
  <si>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</si>
  <si>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</si>
  <si>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</si>
  <si>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</si>
  <si>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</si>
  <si>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</si>
  <si>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</si>
  <si>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</si>
  <si>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</si>
  <si>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</si>
  <si>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</si>
  <si>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</si>
  <si>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</si>
  <si>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</si>
  <si>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</si>
  <si>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</si>
  <si>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</si>
  <si>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</si>
  <si>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</si>
  <si>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</si>
  <si>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</si>
  <si>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</si>
  <si>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</si>
  <si>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</si>
  <si>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</si>
  <si>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</si>
  <si>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</si>
  <si>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</si>
  <si>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</si>
  <si>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</si>
  <si>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</si>
  <si>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</si>
  <si>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</si>
  <si>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</si>
  <si>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</si>
  <si>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</si>
  <si>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</si>
  <si>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</si>
  <si>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</si>
  <si>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</si>
  <si>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</si>
  <si>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</si>
  <si>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</si>
  <si>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</si>
  <si>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</si>
  <si>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</si>
  <si>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</si>
  <si>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</si>
  <si>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</si>
  <si>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</si>
  <si>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</si>
  <si>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</si>
  <si>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</si>
  <si>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</si>
  <si>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</si>
  <si>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</si>
  <si>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</si>
  <si>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</si>
  <si>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</si>
  <si>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</si>
  <si>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</si>
  <si>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</si>
  <si>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</si>
  <si>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</si>
  <si>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</si>
  <si>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</si>
  <si>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</si>
  <si>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</si>
  <si>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</si>
  <si>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</si>
  <si>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</si>
  <si>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</si>
  <si>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</si>
  <si>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</si>
  <si>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</si>
  <si>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</si>
  <si>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</si>
  <si>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</si>
  <si>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</si>
  <si>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</si>
  <si>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</si>
  <si>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</si>
  <si>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</si>
  <si>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</si>
  <si>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</si>
  <si>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</si>
  <si>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</si>
  <si>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</si>
  <si>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</si>
  <si>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</si>
  <si>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</si>
  <si>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</si>
  <si>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</si>
  <si>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</si>
  <si>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</si>
  <si>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</si>
  <si>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</si>
  <si>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</si>
  <si>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</si>
  <si>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</si>
  <si>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</si>
  <si>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</si>
  <si>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</si>
  <si>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</si>
  <si>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</si>
  <si>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</si>
  <si>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</si>
  <si>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</si>
  <si>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</si>
  <si>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</si>
  <si>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</si>
  <si>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</si>
  <si>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</si>
  <si>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</si>
  <si>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</si>
  <si>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</si>
  <si>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</si>
  <si>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</si>
  <si>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</si>
  <si>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</si>
  <si>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</si>
  <si>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</si>
  <si>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</si>
  <si>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</si>
  <si>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</si>
  <si>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</si>
  <si>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</si>
  <si>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</si>
  <si>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</si>
  <si>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</si>
  <si>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</si>
  <si>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</si>
  <si>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</si>
  <si>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</si>
  <si>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</si>
  <si>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</si>
  <si>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</si>
  <si>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</si>
  <si>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</si>
  <si>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</si>
  <si>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</si>
  <si>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</si>
  <si>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</si>
  <si>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</si>
  <si>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</si>
  <si>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</si>
  <si>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</si>
  <si>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</si>
  <si>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</si>
  <si>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</si>
  <si>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</si>
  <si>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</si>
  <si>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</si>
  <si>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</si>
  <si>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</si>
  <si>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</si>
  <si>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</si>
  <si>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</si>
  <si>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</si>
  <si>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</si>
  <si>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</si>
  <si>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</si>
  <si>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</si>
  <si>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</si>
  <si>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</si>
  <si>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</si>
  <si>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</si>
  <si>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</si>
  <si>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</si>
  <si>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</si>
  <si>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</si>
  <si>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</si>
  <si>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</si>
  <si>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</si>
  <si>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</si>
  <si>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</si>
  <si>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</si>
  <si>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</si>
  <si>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</si>
  <si>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</si>
  <si>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</si>
  <si>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</si>
  <si>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</si>
  <si>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</si>
  <si>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</si>
  <si>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</si>
  <si>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</si>
  <si>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</si>
  <si>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</si>
  <si>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</si>
  <si>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</si>
  <si>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</si>
  <si>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</si>
  <si>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</si>
  <si>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</si>
  <si>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</si>
  <si>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</si>
  <si>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</si>
  <si>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</si>
  <si>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</si>
  <si>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</si>
  <si>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</si>
  <si>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</si>
  <si>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</si>
  <si>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</si>
  <si>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</si>
  <si>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</si>
  <si>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</si>
  <si>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</si>
  <si>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</si>
  <si>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</si>
  <si>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</si>
  <si>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</si>
  <si>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</si>
  <si>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</si>
  <si>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</si>
  <si>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</si>
  <si>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</si>
  <si>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</si>
  <si>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</si>
  <si>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</si>
  <si>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</si>
  <si>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</si>
  <si>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</si>
  <si>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</si>
  <si>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</si>
  <si>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</si>
  <si>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</si>
  <si>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</si>
  <si>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</si>
  <si>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</si>
  <si>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</si>
  <si>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</si>
  <si>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</si>
  <si>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</si>
  <si>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</si>
  <si>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</si>
  <si>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</si>
  <si>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</si>
  <si>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</si>
  <si>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</si>
  <si>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</si>
  <si>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</si>
  <si>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</si>
  <si>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</si>
  <si>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</si>
  <si>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</si>
  <si>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</si>
  <si>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</si>
  <si>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</si>
  <si>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</si>
  <si>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</si>
  <si>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</si>
  <si>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</si>
  <si>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</si>
  <si>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</si>
  <si>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</si>
  <si>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</si>
  <si>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</si>
  <si>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</si>
  <si>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</si>
  <si>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</si>
  <si>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</si>
  <si>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</si>
  <si>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</si>
  <si>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</si>
  <si>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</si>
  <si>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</si>
  <si>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</si>
  <si>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</si>
  <si>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</si>
  <si>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</si>
  <si>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</si>
  <si>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</si>
  <si>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</si>
  <si>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</si>
  <si>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</si>
  <si>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</si>
  <si>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</si>
  <si>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</si>
  <si>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</si>
  <si>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</si>
  <si>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</si>
  <si>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</si>
  <si>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</si>
  <si>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</si>
  <si>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</si>
  <si>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</si>
  <si>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</si>
  <si>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</si>
  <si>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</si>
  <si>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</si>
  <si>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</si>
  <si>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</si>
  <si>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</si>
  <si>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</si>
  <si>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</si>
  <si>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</si>
  <si>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</si>
  <si>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</si>
  <si>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</si>
  <si>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</si>
  <si>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</si>
  <si>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</si>
  <si>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</si>
  <si>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</si>
  <si>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</si>
  <si>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</si>
  <si>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</si>
  <si>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</si>
  <si>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</si>
  <si>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</si>
  <si>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</si>
  <si>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</si>
  <si>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</si>
  <si>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</si>
  <si>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</si>
  <si>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</si>
  <si>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</si>
  <si>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</si>
  <si>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</si>
  <si>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</si>
  <si>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</si>
  <si>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</si>
  <si>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</si>
  <si>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</si>
  <si>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</si>
  <si>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</si>
  <si>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</si>
  <si>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</si>
  <si>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</si>
  <si>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</si>
  <si>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</si>
  <si>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</si>
  <si>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</si>
  <si>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</si>
  <si>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</si>
  <si>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</si>
  <si>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</si>
  <si>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</si>
  <si>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</si>
  <si>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</si>
  <si>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</si>
  <si>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</si>
  <si>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</si>
  <si>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</si>
  <si>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</si>
  <si>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</si>
  <si>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</si>
  <si>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</si>
  <si>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</si>
  <si>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</si>
  <si>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</si>
  <si>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</si>
  <si>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</si>
  <si>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</si>
  <si>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</si>
  <si>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</si>
  <si>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</si>
  <si>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</si>
  <si>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</si>
  <si>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</si>
  <si>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</si>
  <si>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</si>
  <si>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</si>
  <si>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</si>
  <si>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</si>
  <si>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</si>
  <si>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</si>
  <si>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</si>
  <si>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</si>
  <si>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</si>
  <si>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</si>
  <si>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</si>
  <si>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</si>
  <si>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</si>
  <si>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</si>
  <si>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</si>
  <si>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</si>
  <si>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</si>
  <si>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</si>
  <si>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</si>
  <si>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</si>
  <si>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</si>
  <si>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</si>
  <si>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</si>
  <si>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</si>
  <si>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</si>
  <si>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</si>
  <si>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</si>
  <si>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</si>
  <si>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</si>
  <si>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</si>
  <si>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</si>
  <si>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</si>
  <si>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</si>
  <si>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</si>
  <si>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</si>
  <si>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</si>
  <si>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</si>
  <si>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</si>
  <si>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</si>
  <si>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</si>
  <si>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</si>
  <si>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</si>
  <si>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</si>
  <si>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</si>
  <si>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</si>
  <si>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</si>
  <si>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</si>
  <si>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</si>
  <si>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</si>
  <si>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</si>
  <si>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</si>
  <si>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</si>
  <si>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</si>
  <si>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</si>
  <si>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</si>
  <si>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</si>
  <si>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</si>
  <si>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</si>
  <si>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</si>
  <si>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</si>
  <si>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</si>
  <si>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</si>
  <si>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</si>
  <si>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</si>
  <si>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</si>
  <si>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</si>
  <si>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</si>
  <si>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</si>
  <si>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</si>
  <si>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</si>
  <si>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</si>
  <si>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</si>
  <si>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</si>
  <si>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</si>
  <si>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</si>
  <si>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</si>
  <si>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</si>
  <si>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</si>
  <si>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</si>
  <si>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</si>
  <si>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</si>
  <si>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</si>
  <si>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</si>
  <si>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</si>
  <si>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</si>
  <si>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</si>
  <si>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</si>
  <si>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</si>
  <si>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</si>
  <si>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</si>
  <si>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</si>
  <si>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</si>
  <si>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</si>
  <si>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</si>
  <si>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</si>
  <si>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</si>
  <si>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</si>
  <si>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</si>
  <si>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</si>
  <si>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</si>
  <si>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</si>
  <si>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</si>
  <si>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</si>
  <si>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</si>
  <si>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</si>
  <si>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</si>
  <si>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</si>
  <si>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</si>
  <si>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</si>
  <si>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</si>
  <si>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</si>
  <si>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</si>
  <si>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</si>
  <si>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</si>
  <si>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</si>
  <si>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</si>
  <si>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</si>
  <si>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</si>
  <si>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</si>
  <si>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</si>
  <si>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</si>
  <si>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</si>
  <si>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</si>
  <si>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</si>
  <si>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</si>
  <si>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</si>
  <si>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</si>
  <si>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</si>
  <si>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</si>
  <si>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</si>
  <si>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</si>
  <si>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</si>
  <si>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</si>
  <si>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</si>
  <si>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</si>
  <si>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</si>
  <si>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</si>
  <si>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</si>
  <si>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</si>
  <si>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</si>
  <si>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</si>
  <si>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</si>
  <si>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</si>
  <si>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</si>
  <si>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</si>
  <si>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</si>
  <si>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</si>
  <si>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</si>
  <si>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</si>
  <si>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</si>
  <si>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</si>
  <si>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</si>
  <si>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</si>
  <si>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</si>
  <si>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</si>
  <si>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</si>
  <si>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</si>
  <si>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</si>
  <si>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</si>
  <si>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</si>
  <si>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</si>
  <si>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</si>
  <si>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</si>
  <si>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</si>
  <si>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</si>
  <si>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</si>
  <si>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</si>
  <si>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</si>
  <si>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</si>
  <si>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</si>
  <si>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</si>
  <si>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</si>
  <si>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</si>
  <si>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</si>
  <si>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</si>
  <si>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</si>
  <si>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</si>
  <si>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</si>
  <si>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</si>
  <si>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</si>
  <si>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</si>
  <si>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</si>
  <si>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</si>
  <si>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</si>
  <si>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</si>
  <si>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</si>
  <si>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</si>
  <si>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</si>
  <si>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</si>
  <si>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</si>
  <si>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</si>
  <si>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</si>
  <si>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</si>
  <si>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</si>
  <si>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</si>
  <si>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</si>
  <si>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</si>
  <si>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</si>
  <si>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</si>
  <si>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</si>
  <si>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</si>
  <si>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</si>
  <si>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</si>
  <si>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</si>
  <si>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</si>
  <si>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</si>
  <si>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</si>
  <si>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</si>
  <si>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</si>
  <si>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</si>
  <si>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</si>
  <si>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</si>
  <si>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</si>
  <si>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</si>
  <si>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</si>
  <si>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</si>
  <si>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</si>
  <si>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</si>
  <si>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</si>
  <si>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</si>
  <si>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</si>
  <si>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</si>
  <si>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</si>
  <si>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</si>
  <si>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</si>
  <si>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</si>
  <si>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</si>
  <si>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</si>
  <si>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</si>
  <si>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</si>
  <si>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</si>
  <si>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</si>
  <si>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</si>
  <si>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</si>
  <si>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</si>
  <si>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</si>
  <si>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</si>
  <si>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</si>
  <si>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</si>
  <si>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</si>
  <si>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</si>
  <si>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</si>
  <si>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</si>
  <si>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</si>
  <si>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</si>
  <si>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</si>
  <si>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</si>
  <si>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</si>
  <si>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</si>
  <si>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</si>
  <si>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</si>
  <si>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</si>
  <si>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</si>
  <si>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</si>
  <si>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</si>
  <si>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</si>
  <si>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</si>
  <si>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</si>
  <si>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</si>
  <si>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</si>
  <si>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</si>
  <si>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</si>
  <si>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</si>
  <si>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</si>
  <si>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</si>
  <si>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</si>
  <si>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</si>
  <si>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</si>
  <si>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</si>
  <si>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</si>
  <si>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</si>
  <si>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</si>
  <si>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</si>
  <si>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</si>
  <si>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</si>
  <si>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</si>
  <si>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</si>
  <si>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</si>
  <si>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</si>
  <si>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</si>
  <si>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</si>
  <si>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</si>
  <si>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</si>
  <si>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</si>
  <si>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</si>
  <si>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</si>
  <si>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</si>
  <si>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</si>
  <si>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</si>
  <si>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</si>
  <si>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</si>
  <si>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</si>
  <si>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</si>
  <si>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</si>
  <si>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</si>
  <si>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</si>
  <si>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</si>
  <si>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</si>
  <si>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</si>
  <si>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</si>
  <si>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</si>
  <si>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</si>
  <si>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</si>
  <si>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</si>
  <si>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</si>
  <si>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</si>
  <si>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</si>
  <si>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</si>
  <si>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</si>
  <si>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</si>
  <si>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</si>
  <si>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</si>
  <si>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</si>
  <si>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</si>
  <si>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</si>
  <si>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</si>
  <si>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</si>
  <si>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</si>
  <si>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</si>
  <si>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</si>
  <si>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</si>
  <si>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</si>
  <si>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</si>
  <si>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</si>
  <si>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</si>
  <si>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</si>
  <si>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</si>
  <si>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</si>
  <si>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</si>
  <si>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</si>
  <si>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</si>
  <si>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</si>
  <si>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</si>
  <si>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</si>
  <si>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</si>
  <si>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</si>
  <si>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</si>
  <si>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</si>
  <si>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</si>
  <si>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</si>
  <si>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</si>
  <si>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</si>
  <si>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</si>
  <si>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</si>
  <si>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</si>
  <si>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</si>
  <si>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</si>
  <si>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</si>
  <si>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</si>
  <si>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</si>
  <si>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</si>
  <si>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</si>
  <si>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</si>
  <si>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</si>
  <si>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</si>
  <si>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</si>
  <si>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</si>
  <si>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</si>
  <si>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</si>
  <si>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</si>
  <si>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</si>
  <si>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</si>
  <si>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</si>
  <si>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</si>
  <si>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</si>
  <si>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</si>
  <si>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</si>
  <si>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</si>
  <si>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</si>
  <si>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</si>
  <si>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</si>
  <si>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</si>
  <si>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</si>
  <si>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</si>
  <si>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</si>
  <si>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</si>
  <si>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</si>
  <si>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</si>
  <si>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</si>
  <si>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</si>
  <si>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</si>
  <si>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</si>
  <si>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</si>
  <si>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</si>
  <si>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</si>
  <si>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</si>
  <si>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</si>
  <si>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</si>
  <si>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</si>
  <si>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</si>
  <si>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</si>
  <si>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</si>
  <si>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</si>
  <si>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</si>
  <si>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</si>
  <si>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</si>
  <si>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</si>
  <si>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</si>
  <si>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</si>
  <si>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</si>
  <si>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</si>
  <si>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</si>
  <si>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</si>
  <si>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</si>
  <si>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</si>
  <si>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</si>
  <si>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</si>
  <si>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</si>
  <si>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</si>
  <si>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</si>
  <si>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</si>
  <si>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</si>
  <si>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</si>
  <si>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</si>
  <si>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</si>
  <si>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</si>
  <si>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</si>
  <si>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</si>
  <si>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</si>
  <si>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</si>
  <si>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</si>
  <si>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</si>
  <si>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</si>
  <si>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</si>
  <si>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</si>
  <si>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</si>
  <si>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</si>
  <si>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</si>
  <si>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</si>
  <si>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</si>
  <si>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</si>
  <si>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</si>
  <si>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</si>
  <si>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</si>
  <si>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</si>
  <si>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</si>
  <si>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</si>
  <si>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</si>
  <si>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</si>
  <si>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</si>
  <si>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</si>
  <si>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</si>
  <si>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</si>
  <si>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</si>
  <si>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</si>
  <si>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</si>
  <si>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</si>
  <si>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</si>
  <si>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</si>
  <si>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</si>
  <si>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</si>
  <si>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</si>
  <si>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</si>
  <si>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</si>
  <si>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</si>
  <si>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</si>
  <si>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</si>
  <si>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</si>
  <si>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</si>
  <si>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</si>
  <si>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</si>
  <si>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</si>
  <si>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</si>
  <si>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</si>
  <si>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</si>
  <si>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</si>
  <si>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</si>
  <si>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</si>
  <si>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</si>
  <si>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</si>
  <si>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</si>
  <si>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</si>
  <si>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</si>
  <si>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</si>
  <si>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</si>
  <si>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</si>
  <si>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</si>
  <si>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</si>
  <si>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</si>
  <si>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</si>
  <si>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</si>
  <si>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</si>
  <si>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</si>
  <si>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</si>
  <si>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</si>
  <si>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</si>
  <si>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</si>
  <si>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</si>
  <si>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</si>
  <si>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</si>
  <si>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</si>
  <si>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</si>
  <si>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</si>
  <si>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</si>
  <si>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</si>
  <si>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</si>
  <si>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</si>
  <si>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</si>
  <si>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</si>
  <si>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</si>
  <si>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</si>
  <si>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</si>
  <si>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</si>
  <si>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</si>
  <si>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</si>
  <si>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</si>
  <si>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</si>
  <si>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</si>
  <si>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</si>
  <si>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</si>
  <si>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</si>
  <si>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</si>
  <si>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</si>
  <si>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</si>
  <si>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</si>
  <si>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</si>
  <si>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</si>
  <si>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</si>
  <si>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</si>
  <si>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</si>
  <si>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</si>
  <si>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</si>
  <si>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</si>
  <si>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</si>
  <si>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</si>
  <si>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</si>
  <si>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</si>
  <si>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</si>
  <si>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</si>
  <si>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</si>
  <si>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</si>
  <si>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</si>
  <si>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</si>
  <si>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</si>
  <si>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</si>
  <si>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</si>
  <si>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</si>
  <si>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</si>
  <si>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</si>
  <si>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</si>
  <si>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</si>
  <si>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</si>
  <si>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</si>
  <si>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</si>
  <si>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</si>
  <si>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</si>
  <si>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</si>
  <si>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</si>
  <si>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</si>
  <si>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</si>
  <si>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</si>
  <si>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</si>
  <si>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</si>
  <si>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</si>
  <si>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</si>
  <si>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</si>
  <si>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</si>
  <si>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</si>
  <si>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</si>
  <si>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</si>
  <si>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</si>
  <si>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</si>
  <si>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</si>
  <si>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</si>
  <si>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</si>
  <si>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</si>
  <si>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</si>
  <si>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</si>
  <si>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</si>
  <si>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</si>
  <si>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</si>
  <si>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</si>
  <si>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</si>
  <si>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</si>
  <si>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</si>
  <si>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</si>
  <si>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</si>
  <si>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</si>
  <si>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</si>
  <si>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</si>
  <si>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</si>
  <si>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</si>
  <si>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</si>
  <si>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</si>
  <si>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</si>
  <si>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</si>
  <si>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</si>
  <si>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</si>
  <si>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</si>
  <si>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</si>
  <si>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</si>
  <si>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</si>
  <si>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</si>
  <si>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</si>
  <si>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</si>
  <si>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</si>
  <si>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</si>
  <si>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</si>
  <si>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</si>
  <si>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</si>
  <si>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</si>
  <si>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</si>
  <si>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</si>
  <si>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</si>
  <si>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</si>
  <si>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</si>
  <si>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</si>
  <si>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</si>
  <si>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</si>
  <si>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</si>
  <si>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</si>
  <si>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</si>
  <si>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</si>
  <si>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</si>
  <si>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</si>
  <si>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</si>
  <si>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</si>
  <si>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</si>
  <si>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</si>
  <si>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</si>
  <si>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</si>
  <si>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</si>
  <si>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</si>
  <si>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</si>
  <si>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</si>
  <si>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</si>
  <si>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</si>
  <si>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</si>
  <si>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</si>
  <si>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</si>
  <si>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</si>
  <si>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</si>
  <si>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</si>
  <si>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</si>
  <si>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</si>
  <si>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</si>
  <si>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</si>
  <si>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</si>
  <si>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</si>
  <si>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</si>
  <si>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</si>
  <si>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</si>
  <si>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</si>
  <si>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</si>
  <si>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</si>
  <si>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</si>
  <si>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</si>
  <si>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</si>
  <si>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</si>
  <si>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</si>
  <si>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</si>
  <si>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</si>
  <si>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</si>
  <si>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</si>
  <si>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</si>
  <si>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</si>
  <si>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</si>
  <si>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</si>
  <si>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</si>
  <si>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</si>
  <si>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</si>
  <si>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</si>
  <si>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</si>
  <si>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</si>
  <si>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</si>
  <si>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</si>
  <si>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</si>
  <si>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</si>
  <si>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</si>
  <si>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</si>
  <si>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</si>
  <si>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</si>
  <si>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</si>
  <si>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</si>
  <si>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</si>
  <si>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</si>
  <si>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</si>
  <si>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</si>
  <si>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</si>
  <si>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</si>
  <si>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</si>
  <si>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</si>
  <si>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</si>
  <si>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</si>
  <si>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</si>
  <si>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</si>
  <si>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</si>
  <si>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</si>
  <si>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</si>
  <si>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</si>
  <si>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</si>
  <si>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</si>
  <si>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</si>
  <si>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</si>
  <si>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</si>
  <si>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</si>
  <si>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</si>
  <si>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</si>
  <si>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</si>
  <si>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</si>
  <si>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</si>
  <si>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</si>
  <si>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</si>
  <si>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</si>
  <si>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</si>
  <si>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</si>
  <si>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</si>
  <si>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</si>
  <si>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</si>
  <si>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</si>
  <si>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</si>
  <si>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</si>
  <si>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</si>
  <si>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</si>
  <si>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</si>
  <si>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</si>
  <si>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</si>
  <si>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</si>
  <si>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</si>
  <si>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</si>
  <si>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</si>
  <si>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</si>
  <si>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</si>
  <si>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</si>
  <si>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</si>
  <si>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</si>
  <si>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</si>
  <si>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</si>
  <si>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</si>
  <si>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</si>
  <si>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</si>
  <si>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</si>
  <si>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</si>
  <si>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</si>
  <si>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</si>
  <si>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</si>
  <si>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</si>
  <si>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</si>
  <si>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</si>
  <si>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</si>
  <si>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</si>
  <si>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</si>
  <si>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</si>
  <si>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</si>
  <si>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</si>
  <si>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</si>
  <si>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</si>
  <si>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</si>
  <si>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</si>
  <si>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</si>
  <si>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</si>
  <si>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</si>
  <si>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</si>
  <si>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</si>
  <si>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</si>
  <si>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</si>
  <si>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</si>
  <si>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</si>
  <si>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</si>
  <si>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</si>
  <si>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</si>
  <si>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</si>
  <si>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</si>
  <si>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</si>
  <si>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</si>
  <si>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</si>
  <si>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</si>
  <si>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</si>
  <si>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</si>
  <si>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</si>
  <si>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</si>
  <si>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</si>
  <si>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</si>
  <si>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</si>
  <si>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</si>
  <si>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</si>
  <si>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</si>
  <si>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</si>
  <si>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</si>
  <si>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</si>
  <si>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</si>
  <si>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</si>
  <si>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</si>
  <si>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</si>
  <si>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</si>
  <si>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</si>
  <si>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</si>
  <si>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</si>
  <si>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</si>
  <si>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</si>
  <si>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</si>
  <si>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</si>
  <si>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</si>
  <si>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</si>
  <si>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</si>
  <si>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</si>
  <si>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</si>
  <si>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</si>
  <si>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</si>
  <si>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</si>
  <si>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</si>
  <si>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</si>
  <si>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</si>
  <si>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</si>
  <si>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</si>
  <si>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</si>
  <si>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</si>
  <si>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</si>
  <si>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</si>
  <si>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</si>
  <si>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</si>
  <si>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</si>
  <si>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</si>
  <si>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</si>
  <si>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</si>
  <si>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</si>
  <si>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</si>
  <si>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</si>
  <si>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</si>
  <si>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</si>
  <si>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</si>
  <si>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</si>
  <si>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</si>
  <si>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</si>
  <si>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</si>
  <si>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</si>
  <si>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</si>
  <si>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</si>
  <si>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</si>
  <si>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</si>
  <si>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</si>
  <si>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</si>
  <si>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</si>
  <si>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</si>
  <si>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</si>
  <si>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</si>
  <si>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</si>
  <si>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</si>
  <si>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</si>
  <si>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</si>
  <si>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</si>
  <si>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</si>
  <si>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</si>
  <si>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</si>
  <si>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</si>
  <si>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</si>
  <si>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</si>
  <si>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</si>
  <si>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</si>
  <si>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</si>
  <si>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</si>
  <si>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</si>
  <si>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</si>
  <si>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</si>
  <si>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</si>
  <si>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</si>
  <si>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</si>
  <si>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</si>
  <si>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</si>
  <si>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</si>
  <si>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</si>
  <si>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</si>
  <si>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</si>
  <si>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</si>
  <si>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</si>
  <si>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</si>
  <si>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</si>
  <si>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</si>
  <si>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</si>
  <si>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</si>
  <si>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</si>
  <si>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</si>
  <si>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</si>
  <si>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</si>
  <si>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</si>
  <si>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</si>
  <si>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</si>
  <si>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</si>
  <si>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</si>
  <si>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</si>
  <si>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</si>
  <si>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</si>
  <si>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</si>
  <si>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</si>
  <si>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</si>
  <si>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</si>
  <si>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</si>
  <si>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</si>
  <si>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</si>
  <si>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</si>
  <si>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</si>
  <si>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</si>
  <si>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</si>
  <si>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</si>
  <si>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</si>
  <si>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</si>
  <si>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</si>
  <si>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</si>
  <si>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</si>
  <si>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</si>
  <si>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</si>
  <si>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</si>
  <si>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</si>
  <si>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</si>
  <si>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</si>
  <si>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</si>
  <si>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</si>
  <si>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</si>
  <si>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</si>
  <si>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</si>
  <si>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</si>
  <si>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</si>
  <si>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</si>
  <si>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</si>
  <si>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</si>
  <si>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</si>
  <si>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</si>
  <si>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</si>
  <si>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</si>
  <si>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</si>
  <si>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</si>
  <si>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</si>
  <si>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</si>
  <si>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</si>
  <si>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</si>
  <si>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</si>
  <si>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</si>
  <si>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</si>
  <si>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</si>
  <si>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</si>
  <si>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</si>
  <si>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</si>
  <si>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</si>
  <si>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</si>
  <si>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</si>
  <si>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</si>
  <si>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</si>
  <si>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</si>
  <si>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</si>
  <si>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</si>
  <si>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</si>
  <si>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</si>
  <si>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</si>
  <si>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</si>
  <si>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</si>
  <si>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</si>
  <si>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</si>
  <si>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</si>
  <si>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</si>
  <si>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</si>
  <si>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</si>
  <si>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</si>
  <si>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</si>
  <si>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</si>
  <si>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</si>
  <si>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</si>
  <si>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</si>
  <si>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</si>
  <si>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</si>
  <si>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</si>
  <si>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</si>
  <si>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</si>
  <si>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</si>
  <si>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</si>
  <si>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</si>
  <si>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</si>
  <si>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</si>
  <si>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</si>
  <si>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</si>
  <si>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</si>
  <si>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</si>
  <si>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</si>
  <si>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</si>
  <si>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</si>
  <si>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</si>
  <si>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</si>
  <si>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</si>
  <si>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</si>
  <si>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</si>
  <si>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</si>
  <si>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</si>
  <si>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</si>
  <si>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</si>
  <si>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</si>
  <si>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</si>
  <si>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</si>
  <si>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</si>
  <si>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</si>
  <si>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</si>
  <si>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</si>
  <si>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</si>
  <si>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</si>
  <si>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</si>
  <si>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</si>
  <si>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</si>
  <si>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</si>
  <si>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</si>
  <si>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</si>
  <si>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</si>
  <si>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</si>
  <si>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</si>
  <si>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</si>
  <si>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</si>
  <si>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</si>
  <si>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</si>
  <si>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</si>
  <si>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</si>
  <si>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</si>
  <si>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</si>
  <si>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</si>
  <si>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</si>
  <si>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</si>
  <si>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</si>
  <si>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</si>
  <si>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</si>
  <si>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</si>
  <si>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</si>
  <si>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</si>
  <si>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</si>
  <si>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</si>
  <si>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</si>
  <si>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</si>
  <si>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</si>
  <si>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</si>
  <si>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</si>
  <si>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</si>
  <si>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</si>
  <si>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</si>
  <si>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</si>
  <si>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</si>
  <si>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</si>
  <si>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</si>
  <si>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</si>
  <si>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</si>
  <si>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</si>
  <si>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</si>
  <si>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</si>
  <si>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</si>
  <si>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</si>
  <si>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</si>
  <si>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</si>
  <si>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</si>
  <si>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</si>
  <si>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</si>
  <si>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</si>
  <si>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</si>
  <si>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</si>
  <si>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</si>
  <si>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</si>
  <si>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</si>
  <si>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</si>
  <si>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</si>
  <si>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</si>
  <si>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</si>
  <si>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</si>
  <si>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</si>
  <si>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</si>
  <si>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</si>
  <si>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</si>
  <si>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</si>
  <si>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</si>
  <si>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</si>
  <si>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</si>
  <si>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</si>
  <si>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</si>
  <si>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</si>
  <si>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</si>
  <si>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</si>
  <si>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</si>
  <si>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</si>
  <si>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</si>
  <si>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</si>
  <si>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</si>
  <si>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</si>
  <si>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</si>
  <si>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</si>
  <si>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</si>
  <si>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</si>
  <si>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</si>
  <si>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</si>
  <si>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</si>
  <si>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</si>
  <si>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</si>
  <si>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</si>
  <si>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</si>
  <si>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</si>
  <si>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</si>
  <si>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</si>
  <si>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</si>
  <si>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</si>
  <si>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</si>
  <si>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</si>
  <si>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</si>
  <si>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</si>
  <si>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</si>
  <si>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</si>
  <si>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</si>
  <si>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</si>
  <si>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</si>
  <si>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</si>
  <si>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</si>
  <si>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</si>
  <si>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</si>
  <si>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</si>
  <si>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</si>
  <si>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</si>
  <si>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</si>
  <si>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</si>
  <si>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</si>
  <si>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</si>
  <si>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</si>
  <si>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</si>
  <si>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</si>
  <si>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</si>
  <si>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</si>
  <si>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</si>
  <si>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</si>
  <si>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</si>
  <si>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</si>
  <si>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</si>
  <si>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</si>
  <si>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</si>
  <si>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</si>
  <si>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</si>
  <si>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</si>
  <si>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</si>
  <si>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</si>
  <si>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</si>
  <si>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</si>
  <si>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</si>
  <si>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</si>
  <si>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</si>
  <si>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</si>
  <si>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</si>
  <si>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</si>
  <si>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</si>
  <si>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</si>
  <si>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</si>
  <si>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</si>
  <si>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</si>
  <si>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</si>
  <si>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</si>
  <si>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</si>
  <si>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</si>
  <si>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</si>
  <si>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</si>
  <si>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</si>
  <si>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</si>
  <si>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</si>
  <si>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</si>
  <si>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</si>
  <si>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</si>
  <si>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</si>
  <si>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</si>
  <si>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</si>
  <si>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</si>
  <si>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</si>
  <si>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</si>
  <si>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</si>
  <si>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</si>
  <si>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</si>
  <si>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</si>
  <si>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</si>
  <si>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</si>
  <si>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</si>
  <si>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</si>
  <si>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</si>
  <si>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</si>
  <si>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</si>
  <si>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</si>
  <si>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</si>
  <si>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</si>
  <si>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</si>
  <si>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</si>
  <si>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</si>
  <si>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</si>
  <si>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</si>
  <si>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</si>
  <si>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</si>
  <si>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</si>
  <si>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</si>
  <si>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</si>
  <si>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</si>
  <si>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</si>
  <si>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</si>
  <si>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</si>
  <si>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</si>
  <si>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</si>
  <si>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</si>
  <si>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</si>
  <si>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</si>
  <si>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</si>
  <si>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</si>
  <si>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</si>
  <si>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</si>
  <si>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</si>
  <si>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</si>
  <si>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</si>
  <si>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</si>
  <si>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</si>
  <si>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</si>
  <si>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</si>
  <si>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</si>
  <si>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</si>
  <si>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</si>
  <si>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</si>
  <si>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</si>
  <si>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</si>
  <si>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</si>
  <si>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</si>
  <si>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</si>
  <si>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</si>
  <si>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</si>
  <si>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</si>
  <si>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</si>
  <si>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</si>
  <si>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</si>
  <si>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</si>
  <si>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</si>
  <si>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</si>
  <si>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</si>
  <si>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</si>
  <si>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</si>
  <si>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</si>
  <si>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</si>
  <si>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</si>
  <si>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</si>
  <si>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</si>
  <si>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</si>
  <si>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</si>
  <si>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</si>
  <si>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</si>
  <si>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</si>
  <si>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</si>
  <si>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</si>
  <si>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</si>
  <si>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</si>
  <si>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</si>
  <si>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</si>
  <si>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</si>
  <si>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</si>
  <si>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</si>
  <si>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</si>
  <si>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</si>
  <si>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</si>
  <si>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</si>
  <si>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</si>
  <si>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</si>
  <si>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</si>
  <si>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</si>
  <si>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</si>
  <si>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</si>
  <si>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</si>
  <si>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</si>
  <si>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</si>
  <si>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</si>
  <si>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</si>
  <si>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</si>
  <si>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</si>
  <si>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</si>
  <si>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</si>
  <si>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</si>
  <si>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</si>
  <si>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</si>
  <si>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</si>
  <si>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</si>
  <si>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</si>
  <si>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</si>
  <si>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</si>
  <si>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</si>
  <si>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</si>
  <si>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</si>
  <si>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</si>
  <si>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</si>
  <si>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</si>
  <si>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</si>
  <si>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</si>
  <si>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</si>
  <si>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</si>
  <si>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</si>
  <si>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</si>
  <si>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</si>
  <si>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</si>
  <si>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</si>
  <si>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</si>
  <si>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</si>
  <si>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</si>
  <si>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</si>
  <si>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</si>
  <si>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</si>
  <si>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</si>
  <si>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</si>
  <si>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</si>
  <si>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</si>
  <si>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</si>
  <si>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</si>
  <si>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</si>
  <si>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</si>
  <si>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</si>
  <si>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</si>
  <si>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</si>
  <si>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</si>
  <si>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</si>
  <si>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</si>
  <si>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</si>
  <si>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</si>
  <si>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</si>
  <si>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</si>
  <si>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</si>
  <si>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</si>
  <si>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</si>
  <si>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</si>
  <si>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</si>
  <si>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</si>
  <si>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</si>
  <si>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</si>
  <si>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</si>
  <si>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</si>
  <si>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</si>
  <si>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</si>
  <si>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</si>
  <si>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</si>
  <si>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</si>
  <si>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</si>
  <si>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</si>
  <si>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</si>
  <si>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</si>
  <si>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</si>
  <si>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</si>
  <si>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</si>
  <si>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</si>
  <si>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</si>
  <si>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</si>
  <si>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</si>
  <si>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</si>
  <si>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</si>
  <si>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</si>
  <si>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</si>
  <si>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</si>
  <si>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</si>
  <si>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</si>
  <si>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</si>
  <si>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</si>
  <si>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</si>
  <si>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</si>
  <si>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</si>
  <si>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</si>
  <si>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</si>
  <si>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</si>
  <si>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</si>
  <si>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</si>
  <si>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</si>
  <si>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</si>
  <si>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</si>
  <si>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</si>
  <si>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</si>
  <si>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</si>
  <si>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</si>
  <si>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</si>
  <si>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</si>
  <si>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</si>
  <si>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</si>
  <si>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</si>
  <si>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</si>
  <si>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</si>
  <si>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</si>
  <si>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</si>
  <si>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</si>
  <si>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</si>
  <si>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</si>
  <si>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</si>
  <si>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</si>
  <si>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</si>
  <si>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</si>
  <si>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</si>
  <si>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</si>
  <si>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</si>
  <si>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</si>
  <si>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</si>
  <si>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</si>
  <si>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</si>
  <si>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</si>
  <si>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</si>
  <si>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</si>
  <si>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</si>
  <si>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</si>
  <si>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</si>
  <si>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</si>
  <si>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</si>
  <si>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</si>
  <si>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</si>
  <si>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</si>
  <si>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</si>
  <si>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</si>
  <si>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</si>
  <si>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</si>
  <si>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</si>
  <si>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</si>
  <si>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</si>
  <si>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</si>
  <si>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</si>
  <si>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</si>
  <si>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</si>
  <si>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</si>
  <si>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</si>
  <si>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</si>
  <si>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</si>
  <si>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</si>
  <si>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</si>
  <si>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</si>
  <si>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</si>
  <si>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</si>
  <si>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</si>
  <si>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</si>
  <si>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</si>
  <si>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</si>
  <si>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</si>
  <si>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</si>
  <si>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</si>
  <si>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</si>
  <si>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</si>
  <si>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</si>
  <si>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</si>
  <si>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</si>
  <si>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</si>
  <si>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</si>
  <si>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</si>
  <si>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</si>
  <si>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</si>
  <si>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</si>
  <si>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</si>
  <si>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</si>
  <si>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</si>
  <si>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</si>
  <si>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</si>
  <si>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</si>
  <si>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</si>
  <si>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</si>
  <si>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</si>
  <si>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</si>
  <si>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</si>
  <si>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</si>
  <si>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</si>
  <si>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</si>
  <si>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</si>
  <si>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</si>
  <si>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</si>
  <si>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</si>
  <si>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</si>
  <si>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</si>
  <si>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</si>
  <si>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</si>
  <si>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</si>
  <si>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</si>
  <si>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</si>
  <si>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</si>
  <si>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</si>
  <si>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</si>
  <si>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</si>
  <si>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</si>
  <si>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</si>
  <si>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</si>
  <si>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</si>
  <si>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</si>
  <si>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</si>
  <si>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</si>
  <si>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</si>
  <si>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</si>
  <si>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</si>
  <si>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</si>
  <si>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</si>
  <si>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</si>
  <si>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</si>
  <si>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</si>
  <si>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</si>
  <si>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</si>
  <si>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</si>
  <si>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</si>
  <si>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</si>
  <si>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</si>
  <si>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</si>
  <si>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</si>
  <si>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</si>
  <si>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</si>
  <si>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</si>
  <si>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</si>
  <si>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</si>
  <si>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</si>
  <si>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</si>
  <si>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</si>
  <si>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</si>
  <si>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</si>
  <si>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</si>
  <si>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</si>
  <si>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</si>
  <si>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</si>
  <si>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</si>
  <si>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</si>
  <si>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</si>
  <si>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</si>
  <si>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</si>
  <si>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</si>
  <si>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</si>
  <si>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</si>
  <si>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</si>
  <si>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</si>
  <si>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</si>
  <si>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</si>
  <si>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</si>
  <si>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</si>
  <si>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</si>
  <si>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</si>
  <si>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</si>
  <si>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</si>
  <si>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</si>
  <si>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</si>
  <si>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</si>
  <si>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</si>
  <si>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</si>
  <si>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</si>
  <si>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</si>
  <si>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</si>
  <si>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</si>
  <si>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</si>
  <si>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</si>
  <si>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</si>
  <si>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</si>
  <si>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</si>
  <si>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</si>
  <si>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</si>
  <si>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</si>
  <si>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</si>
  <si>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</si>
  <si>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</si>
  <si>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</si>
  <si>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</si>
  <si>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</si>
  <si>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</si>
  <si>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</si>
  <si>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</si>
  <si>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</si>
  <si>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</si>
  <si>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</si>
  <si>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</si>
  <si>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</si>
  <si>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</si>
  <si>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</si>
  <si>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</si>
  <si>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</si>
  <si>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</si>
  <si>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</si>
  <si>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</si>
  <si>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</si>
  <si>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</si>
  <si>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</si>
  <si>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</si>
  <si>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</si>
  <si>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</si>
  <si>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</si>
  <si>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</si>
  <si>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</si>
  <si>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</si>
  <si>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</si>
  <si>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</si>
  <si>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</si>
  <si>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</si>
  <si>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</si>
  <si>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</si>
  <si>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</si>
  <si>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</si>
  <si>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</si>
  <si>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</si>
  <si>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</si>
  <si>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</si>
  <si>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</si>
  <si>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</si>
  <si>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</si>
  <si>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</si>
  <si>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</si>
  <si>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</si>
  <si>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</si>
  <si>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</si>
  <si>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</si>
  <si>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</si>
  <si>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</si>
  <si>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</si>
  <si>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</si>
  <si>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</si>
  <si>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</si>
  <si>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</si>
  <si>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</si>
  <si>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</si>
  <si>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</si>
  <si>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</si>
  <si>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</si>
  <si>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</si>
  <si>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</si>
  <si>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</si>
  <si>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</si>
  <si>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</si>
  <si>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</si>
  <si>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</si>
  <si>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</si>
  <si>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</si>
  <si>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</si>
  <si>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</si>
  <si>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</si>
  <si>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</si>
  <si>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</si>
  <si>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</si>
  <si>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</si>
  <si>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</si>
  <si>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</si>
  <si>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</si>
  <si>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</si>
  <si>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</si>
  <si>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</si>
  <si>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</si>
  <si>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</si>
  <si>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</si>
  <si>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</si>
  <si>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</si>
  <si>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</si>
  <si>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</si>
  <si>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</si>
  <si>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</si>
  <si>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</si>
  <si>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</si>
  <si>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</si>
  <si>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</si>
  <si>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</si>
  <si>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</si>
  <si>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</si>
  <si>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</si>
  <si>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</si>
  <si>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</si>
  <si>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</si>
  <si>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</si>
  <si>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</si>
  <si>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</si>
  <si>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</si>
  <si>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</si>
  <si>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</si>
  <si>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</si>
  <si>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</si>
  <si>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</si>
  <si>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</si>
  <si>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</si>
  <si>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</si>
  <si>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</si>
  <si>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</si>
  <si>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</si>
  <si>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</si>
  <si>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</si>
  <si>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</si>
  <si>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</si>
  <si>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</si>
  <si>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</si>
  <si>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</si>
  <si>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</si>
  <si>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</si>
  <si>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</si>
  <si>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</si>
  <si>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</si>
  <si>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</si>
  <si>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</si>
  <si>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</si>
  <si>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</si>
  <si>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</si>
  <si>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</si>
  <si>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</si>
  <si>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</si>
  <si>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</si>
  <si>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</si>
  <si>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</si>
  <si>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</si>
  <si>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</si>
  <si>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</si>
  <si>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</si>
  <si>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</si>
  <si>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</si>
  <si>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</si>
  <si>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</si>
  <si>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</si>
  <si>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</si>
  <si>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</si>
  <si>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</si>
  <si>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</si>
  <si>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</si>
  <si>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</si>
  <si>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</si>
  <si>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</si>
  <si>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</si>
  <si>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</si>
  <si>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</si>
  <si>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</si>
  <si>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</si>
  <si>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</si>
  <si>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</si>
  <si>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</si>
  <si>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</si>
  <si>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</si>
  <si>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</si>
  <si>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</si>
  <si>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</si>
  <si>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</si>
  <si>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</si>
  <si>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</si>
  <si>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</si>
  <si>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</si>
  <si>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</si>
  <si>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</si>
  <si>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</si>
  <si>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</si>
  <si>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</si>
  <si>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</si>
  <si>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</si>
  <si>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</si>
  <si>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</si>
  <si>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</si>
  <si>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</si>
  <si>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</si>
  <si>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</si>
  <si>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</si>
  <si>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</si>
  <si>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</si>
  <si>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</si>
  <si>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</si>
  <si>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</si>
  <si>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</si>
  <si>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</si>
  <si>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</si>
  <si>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</si>
  <si>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</si>
  <si>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</si>
  <si>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</si>
  <si>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</si>
  <si>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</si>
  <si>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</si>
  <si>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</si>
  <si>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</si>
  <si>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</si>
  <si>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</si>
  <si>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</si>
  <si>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</si>
  <si>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</si>
  <si>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</si>
  <si>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</si>
  <si>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</si>
  <si>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</si>
  <si>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</si>
  <si>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</si>
  <si>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</si>
  <si>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</si>
  <si>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</si>
  <si>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</si>
  <si>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</si>
  <si>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</si>
  <si>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</si>
  <si>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</si>
  <si>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</si>
  <si>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</si>
  <si>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</si>
  <si>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</si>
  <si>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</si>
  <si>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</si>
  <si>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</si>
  <si>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</si>
  <si>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</si>
  <si>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</si>
  <si>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</si>
  <si>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</si>
  <si>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</si>
  <si>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</si>
  <si>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</si>
  <si>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</si>
  <si>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</si>
  <si>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</si>
  <si>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</si>
  <si>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</si>
  <si>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</si>
  <si>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</si>
  <si>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</si>
  <si>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</si>
  <si>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</si>
  <si>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</si>
  <si>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</si>
  <si>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</si>
  <si>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</si>
  <si>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</si>
  <si>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</si>
  <si>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</si>
  <si>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</si>
  <si>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</si>
  <si>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</si>
  <si>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</si>
  <si>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</si>
  <si>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</si>
  <si>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</si>
  <si>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</si>
  <si>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</si>
  <si>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</si>
  <si>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</si>
  <si>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</si>
  <si>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</si>
  <si>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</si>
  <si>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</si>
  <si>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</si>
  <si>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</si>
  <si>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</si>
  <si>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</si>
  <si>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</si>
  <si>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</si>
  <si>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</si>
  <si>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</si>
  <si>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</si>
  <si>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</si>
  <si>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</si>
  <si>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</si>
  <si>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</si>
  <si>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</si>
  <si>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</si>
  <si>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</si>
  <si>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</si>
  <si>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</si>
  <si>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</si>
  <si>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</si>
  <si>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</si>
  <si>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</si>
  <si>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</si>
  <si>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</si>
  <si>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</si>
  <si>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</si>
  <si>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</si>
  <si>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</si>
  <si>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</si>
  <si>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</si>
  <si>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</si>
  <si>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</si>
  <si>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</si>
  <si>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</si>
  <si>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</si>
  <si>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</si>
  <si>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</si>
  <si>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</si>
  <si>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</si>
  <si>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</si>
  <si>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</si>
  <si>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</si>
  <si>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</si>
  <si>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</si>
  <si>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</si>
  <si>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</si>
  <si>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</si>
  <si>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</si>
  <si>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</si>
  <si>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</si>
  <si>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</si>
  <si>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</si>
  <si>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</si>
  <si>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</si>
  <si>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</si>
  <si>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</si>
  <si>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</si>
  <si>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</si>
  <si>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</si>
  <si>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</si>
  <si>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</si>
  <si>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</si>
  <si>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</si>
  <si>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</si>
  <si>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</si>
  <si>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</si>
  <si>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</si>
  <si>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</si>
  <si>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</si>
  <si>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</si>
  <si>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</si>
  <si>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</si>
  <si>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</si>
  <si>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</si>
  <si>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</si>
  <si>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</si>
  <si>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</si>
  <si>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</si>
  <si>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</si>
  <si>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</si>
  <si>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</si>
  <si>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</si>
  <si>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</si>
  <si>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</si>
  <si>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</si>
  <si>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</si>
  <si>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</si>
  <si>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</si>
  <si>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</si>
  <si>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</si>
  <si>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</si>
  <si>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</si>
  <si>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</si>
  <si>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</si>
  <si>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</si>
  <si>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</si>
  <si>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</si>
  <si>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</si>
  <si>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</si>
  <si>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</si>
  <si>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</si>
  <si>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</si>
  <si>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</si>
  <si>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</si>
  <si>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</si>
  <si>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</si>
  <si>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</si>
  <si>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</si>
  <si>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</si>
  <si>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</si>
  <si>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</si>
  <si>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</si>
  <si>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</si>
  <si>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</si>
  <si>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</si>
  <si>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</si>
  <si>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</si>
  <si>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</si>
  <si>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</si>
  <si>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</si>
  <si>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</si>
  <si>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</si>
  <si>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</si>
  <si>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</si>
  <si>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</si>
  <si>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</si>
  <si>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</si>
  <si>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</si>
  <si>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</si>
  <si>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</si>
  <si>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</si>
  <si>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</si>
  <si>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</si>
  <si>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</si>
  <si>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</si>
  <si>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</si>
  <si>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</si>
  <si>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</si>
  <si>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</si>
  <si>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</si>
  <si>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</si>
  <si>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</si>
  <si>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</si>
  <si>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</si>
  <si>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</si>
  <si>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</si>
  <si>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</si>
  <si>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</si>
  <si>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</si>
  <si>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</si>
  <si>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</si>
  <si>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</si>
  <si>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</si>
  <si>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</si>
  <si>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</si>
  <si>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</si>
  <si>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</si>
  <si>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</si>
  <si>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</si>
  <si>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</si>
  <si>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</si>
  <si>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</si>
  <si>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</si>
  <si>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</si>
  <si>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</si>
  <si>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</si>
  <si>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</si>
  <si>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</si>
  <si>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</si>
  <si>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</si>
  <si>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</si>
  <si>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</si>
  <si>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</si>
  <si>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</si>
  <si>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</si>
  <si>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</si>
  <si>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</si>
  <si>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</si>
  <si>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</si>
  <si>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</si>
  <si>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</si>
  <si>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</si>
  <si>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</si>
  <si>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</si>
  <si>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</si>
  <si>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</si>
  <si>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</si>
  <si>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</si>
  <si>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</si>
  <si>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</si>
  <si>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</si>
  <si>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</si>
  <si>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</si>
  <si>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</si>
  <si>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</si>
  <si>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</si>
  <si>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</si>
  <si>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</si>
  <si>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</si>
  <si>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</si>
  <si>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</si>
  <si>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</si>
  <si>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</si>
  <si>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</si>
  <si>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</si>
  <si>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</si>
  <si>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</si>
  <si>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</si>
  <si>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</si>
  <si>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</si>
  <si>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</si>
  <si>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</si>
  <si>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</si>
  <si>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</si>
  <si>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</si>
  <si>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</si>
  <si>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</si>
  <si>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</si>
  <si>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</si>
  <si>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</si>
  <si>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</si>
  <si>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</si>
  <si>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</si>
  <si>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</si>
  <si>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</si>
  <si>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</si>
  <si>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</si>
  <si>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</si>
  <si>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</si>
  <si>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</si>
  <si>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</si>
  <si>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</si>
  <si>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</si>
  <si>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</si>
  <si>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</si>
  <si>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</si>
  <si>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</si>
  <si>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</si>
  <si>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</si>
  <si>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</si>
  <si>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</si>
  <si>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</si>
  <si>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</si>
  <si>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</si>
  <si>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</si>
  <si>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</si>
  <si>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</si>
  <si>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</si>
  <si>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</si>
  <si>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</si>
  <si>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</si>
  <si>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</si>
  <si>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</si>
  <si>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</si>
  <si>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</si>
  <si>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</si>
  <si>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</si>
  <si>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</si>
  <si>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</si>
  <si>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</si>
  <si>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</si>
  <si>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</si>
  <si>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</si>
  <si>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</si>
  <si>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</si>
  <si>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</si>
  <si>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</si>
  <si>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</si>
  <si>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</si>
  <si>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</si>
  <si>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</si>
  <si>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</si>
  <si>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</si>
  <si>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</si>
  <si>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</si>
  <si>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</si>
  <si>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</si>
  <si>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</si>
  <si>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</si>
  <si>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</si>
  <si>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</si>
  <si>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</si>
  <si>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</si>
  <si>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</si>
  <si>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</si>
  <si>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</si>
  <si>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</si>
  <si>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</si>
  <si>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</si>
  <si>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</si>
  <si>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</si>
  <si>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</si>
  <si>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</si>
  <si>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</si>
  <si>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</si>
  <si>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</si>
  <si>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</si>
  <si>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</si>
  <si>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</si>
  <si>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</si>
  <si>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</si>
  <si>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</si>
  <si>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</si>
  <si>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</si>
  <si>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</si>
  <si>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</si>
  <si>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</si>
  <si>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</si>
  <si>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</si>
  <si>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</si>
  <si>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</si>
  <si>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</si>
  <si>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</si>
  <si>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</si>
  <si>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</si>
  <si>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</si>
  <si>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</si>
  <si>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</si>
  <si>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</si>
  <si>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</si>
  <si>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</si>
  <si>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</si>
  <si>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</si>
  <si>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</si>
  <si>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</si>
  <si>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</si>
  <si>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</si>
  <si>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</si>
  <si>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</si>
  <si>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</si>
  <si>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</si>
  <si>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</si>
  <si>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</si>
  <si>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</si>
  <si>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</si>
  <si>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</si>
  <si>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</si>
  <si>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</si>
  <si>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</si>
  <si>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</si>
  <si>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</si>
  <si>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</si>
  <si>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</si>
  <si>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</si>
  <si>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</si>
  <si>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</si>
  <si>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</si>
  <si>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</si>
  <si>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</si>
  <si>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</si>
  <si>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</si>
  <si>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</si>
  <si>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</si>
  <si>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</si>
  <si>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</si>
  <si>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</si>
  <si>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</si>
  <si>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</si>
  <si>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</si>
  <si>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</si>
  <si>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</si>
  <si>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</si>
  <si>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</si>
  <si>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</si>
  <si>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</si>
  <si>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</si>
  <si>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</si>
  <si>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</si>
  <si>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</si>
  <si>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</si>
  <si>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</si>
  <si>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</si>
  <si>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</si>
  <si>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</si>
  <si>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</si>
  <si>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</si>
  <si>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</si>
  <si>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</si>
  <si>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</si>
  <si>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</si>
  <si>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</si>
  <si>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</si>
  <si>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</si>
  <si>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</si>
  <si>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</si>
  <si>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</si>
  <si>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</si>
  <si>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</si>
  <si>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</si>
  <si>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</si>
  <si>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</si>
  <si>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</si>
  <si>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</si>
  <si>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</si>
  <si>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</si>
  <si>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</si>
  <si>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</si>
  <si>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</si>
  <si>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</si>
  <si>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</si>
  <si>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</si>
  <si>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</si>
  <si>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</si>
  <si>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</si>
  <si>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</si>
  <si>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</si>
  <si>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</si>
  <si>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</si>
  <si>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</si>
  <si>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</si>
  <si>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</si>
  <si>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</si>
  <si>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</si>
  <si>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</si>
  <si>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</si>
  <si>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</si>
  <si>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</si>
  <si>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</si>
  <si>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</si>
  <si>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</si>
  <si>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</si>
  <si>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</si>
  <si>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</si>
  <si>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</si>
  <si>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</si>
  <si>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</si>
  <si>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</si>
  <si>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</si>
  <si>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</si>
  <si>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</si>
  <si>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</si>
  <si>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</si>
  <si>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</si>
  <si>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</si>
  <si>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</si>
  <si>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</si>
  <si>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</si>
  <si>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</si>
  <si>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</si>
  <si>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</si>
  <si>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</si>
  <si>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</si>
  <si>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</si>
  <si>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</si>
  <si>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</si>
  <si>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</si>
  <si>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</si>
  <si>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</si>
  <si>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</si>
  <si>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</si>
  <si>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</si>
  <si>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</si>
  <si>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</si>
  <si>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</si>
  <si>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</si>
  <si>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</si>
  <si>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</si>
  <si>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</si>
  <si>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</si>
  <si>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</si>
  <si>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</si>
  <si>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</si>
  <si>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</si>
  <si>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</si>
  <si>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</si>
  <si>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</si>
  <si>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</si>
  <si>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</si>
  <si>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</si>
  <si>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</si>
  <si>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</si>
  <si>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</si>
  <si>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</si>
  <si>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</si>
  <si>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</si>
  <si>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</si>
  <si>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</si>
  <si>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</si>
  <si>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</si>
  <si>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</si>
  <si>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</si>
  <si>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</si>
  <si>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</si>
  <si>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</si>
  <si>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</si>
  <si>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</si>
  <si>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</si>
  <si>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</si>
  <si>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</si>
  <si>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</si>
  <si>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</si>
  <si>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</si>
  <si>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</si>
  <si>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</si>
  <si>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</si>
  <si>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</si>
  <si>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</si>
  <si>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</si>
  <si>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</si>
  <si>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</si>
  <si>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</si>
  <si>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</si>
  <si>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</si>
  <si>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</si>
  <si>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</si>
  <si>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</si>
  <si>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</si>
  <si>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</si>
  <si>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</si>
  <si>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</si>
  <si>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</si>
  <si>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</si>
  <si>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</si>
  <si>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</si>
  <si>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</si>
  <si>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</si>
  <si>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</si>
  <si>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</si>
  <si>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</si>
  <si>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</si>
  <si>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</si>
  <si>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</si>
  <si>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</si>
  <si>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</si>
  <si>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</si>
  <si>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</si>
  <si>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</si>
  <si>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</si>
  <si>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</si>
  <si>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</si>
  <si>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</si>
  <si>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</si>
  <si>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</si>
  <si>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</si>
  <si>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</si>
  <si>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</si>
  <si>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</si>
  <si>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</si>
  <si>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</si>
  <si>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</si>
  <si>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</si>
  <si>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</si>
  <si>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</si>
  <si>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</si>
  <si>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</si>
  <si>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</si>
  <si>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</si>
  <si>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</si>
  <si>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</si>
  <si>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</si>
  <si>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</si>
  <si>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</si>
  <si>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</si>
  <si>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</si>
  <si>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</si>
  <si>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</si>
  <si>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</si>
  <si>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</si>
  <si>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</si>
  <si>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</si>
  <si>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</si>
  <si>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</si>
  <si>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</si>
  <si>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</si>
  <si>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</si>
  <si>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</si>
  <si>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</si>
  <si>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</si>
  <si>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</si>
  <si>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</si>
  <si>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</si>
  <si>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</si>
  <si>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</si>
  <si>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</si>
  <si>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</si>
  <si>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</si>
  <si>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</si>
  <si>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</si>
  <si>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</si>
  <si>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</si>
  <si>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</si>
  <si>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</si>
  <si>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</si>
  <si>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</si>
  <si>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</si>
  <si>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</si>
  <si>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</si>
  <si>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</si>
  <si>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</si>
  <si>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</si>
  <si>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</si>
  <si>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</si>
  <si>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</si>
  <si>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</si>
  <si>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</si>
  <si>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</si>
  <si>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</si>
  <si>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</si>
  <si>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</si>
  <si>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</si>
  <si>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</si>
  <si>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</si>
  <si>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</si>
  <si>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</si>
  <si>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</si>
  <si>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</si>
  <si>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</si>
  <si>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</si>
  <si>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</si>
  <si>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</si>
  <si>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</si>
  <si>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</si>
  <si>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</si>
  <si>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</si>
  <si>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</si>
  <si>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</si>
  <si>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</si>
  <si>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</si>
  <si>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</si>
  <si>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</si>
  <si>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</si>
  <si>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</si>
  <si>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</si>
  <si>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</si>
  <si>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</si>
  <si>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</si>
  <si>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</si>
  <si>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</si>
  <si>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</si>
  <si>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</si>
  <si>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</si>
  <si>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</si>
  <si>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</si>
  <si>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</si>
  <si>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</si>
  <si>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</si>
  <si>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</si>
  <si>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</si>
  <si>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</si>
  <si>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</si>
  <si>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</si>
  <si>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</si>
  <si>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</si>
  <si>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</si>
  <si>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</si>
  <si>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</si>
  <si>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</si>
  <si>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</si>
  <si>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</si>
  <si>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</si>
  <si>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</si>
  <si>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</si>
  <si>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</si>
  <si>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</si>
  <si>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</si>
  <si>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</si>
  <si>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</si>
  <si>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</si>
  <si>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</si>
  <si>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</si>
  <si>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</si>
  <si>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</si>
  <si>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</si>
  <si>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</si>
  <si>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</si>
  <si>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</si>
  <si>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</si>
  <si>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</si>
  <si>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</si>
  <si>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</si>
  <si>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</si>
  <si>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</si>
  <si>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</si>
  <si>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</si>
  <si>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</si>
  <si>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</si>
  <si>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</si>
  <si>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</si>
  <si>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</si>
  <si>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</si>
  <si>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</si>
  <si>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</si>
  <si>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</si>
  <si>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</si>
  <si>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</si>
  <si>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</si>
  <si>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</si>
  <si>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</si>
  <si>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</si>
  <si>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</si>
  <si>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</si>
  <si>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</si>
  <si>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</si>
  <si>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</si>
  <si>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</si>
  <si>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</si>
  <si>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</si>
  <si>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</si>
  <si>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</si>
  <si>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</si>
  <si>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</si>
  <si>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</si>
  <si>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</si>
  <si>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</si>
  <si>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</si>
  <si>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</si>
  <si>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</si>
  <si>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</si>
  <si>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</si>
  <si>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</si>
  <si>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</si>
  <si>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</si>
  <si>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</si>
  <si>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</si>
  <si>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</si>
  <si>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</si>
  <si>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</si>
  <si>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</si>
  <si>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</si>
  <si>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</si>
  <si>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</si>
  <si>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</si>
  <si>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</si>
  <si>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</si>
  <si>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</si>
  <si>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</si>
  <si>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</si>
  <si>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</si>
  <si>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</si>
  <si>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</si>
  <si>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</si>
  <si>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</si>
  <si>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</si>
  <si>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</si>
  <si>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</si>
  <si>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</si>
  <si>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</si>
  <si>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</si>
  <si>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</si>
  <si>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</si>
  <si>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</si>
  <si>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</si>
  <si>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</si>
  <si>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</si>
  <si>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</si>
  <si>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</si>
  <si>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</si>
  <si>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</si>
  <si>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</si>
  <si>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</si>
  <si>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</si>
  <si>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</si>
  <si>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</si>
  <si>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</si>
  <si>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</si>
  <si>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</si>
  <si>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</si>
  <si>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</si>
  <si>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</si>
  <si>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</si>
  <si>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</si>
  <si>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</si>
  <si>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</si>
  <si>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</si>
  <si>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</si>
  <si>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</si>
  <si>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</si>
  <si>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</si>
  <si>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</si>
  <si>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</si>
  <si>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</si>
  <si>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</si>
  <si>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</si>
  <si>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</si>
  <si>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</si>
  <si>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</si>
  <si>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</si>
  <si>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</si>
  <si>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</si>
  <si>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</si>
  <si>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</si>
  <si>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</si>
  <si>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</si>
  <si>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</si>
  <si>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</si>
  <si>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</si>
  <si>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</si>
  <si>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</si>
  <si>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</si>
  <si>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</si>
  <si>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</si>
  <si>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</si>
  <si>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</si>
  <si>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</si>
  <si>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</si>
  <si>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</si>
  <si>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</si>
  <si>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</si>
  <si>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</si>
  <si>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</si>
  <si>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</si>
  <si>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</si>
  <si>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</si>
  <si>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</si>
  <si>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</si>
  <si>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</si>
  <si>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</si>
  <si>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</si>
  <si>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</si>
  <si>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</si>
  <si>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</si>
  <si>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</si>
  <si>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</si>
  <si>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</si>
  <si>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</si>
  <si>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</si>
  <si>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</si>
  <si>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</si>
  <si>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</si>
  <si>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</si>
  <si>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</si>
  <si>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</si>
  <si>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</si>
  <si>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</si>
  <si>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</si>
  <si>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</si>
  <si>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</si>
  <si>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</si>
  <si>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</si>
  <si>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</si>
  <si>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</si>
  <si>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</si>
  <si>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</si>
  <si>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</si>
  <si>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</si>
  <si>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</si>
  <si>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</si>
  <si>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</si>
  <si>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</si>
  <si>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</si>
  <si>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</si>
  <si>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</si>
  <si>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</si>
  <si>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</si>
  <si>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</si>
  <si>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</si>
  <si>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</si>
  <si>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</si>
  <si>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</si>
  <si>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</si>
  <si>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</si>
  <si>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</si>
  <si>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</si>
  <si>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</si>
  <si>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</si>
  <si>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</si>
  <si>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</si>
  <si>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</si>
  <si>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</si>
  <si>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</si>
  <si>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</si>
  <si>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</si>
  <si>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</si>
  <si>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</si>
  <si>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</si>
  <si>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</si>
  <si>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</si>
  <si>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</si>
  <si>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</si>
  <si>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</si>
  <si>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</si>
  <si>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</si>
  <si>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</si>
  <si>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</si>
  <si>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</si>
  <si>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</si>
  <si>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</si>
  <si>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</si>
  <si>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</si>
  <si>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</si>
  <si>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</si>
  <si>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</si>
  <si>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</si>
  <si>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</si>
  <si>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</si>
  <si>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</si>
  <si>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</si>
  <si>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</si>
  <si>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</si>
  <si>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</si>
  <si>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</si>
  <si>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</si>
  <si>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</si>
  <si>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</si>
  <si>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</si>
  <si>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</si>
  <si>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</si>
  <si>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</si>
  <si>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</si>
  <si>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</si>
  <si>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</si>
  <si>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</si>
  <si>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</si>
  <si>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</si>
  <si>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</si>
  <si>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</si>
  <si>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</si>
  <si>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</si>
  <si>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</si>
  <si>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</si>
  <si>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</si>
  <si>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</si>
  <si>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</si>
  <si>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</si>
  <si>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</si>
  <si>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</si>
  <si>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</si>
  <si>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</si>
  <si>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</si>
  <si>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</si>
  <si>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</si>
  <si>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</si>
  <si>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</si>
  <si>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</si>
  <si>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</si>
  <si>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</si>
  <si>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</si>
  <si>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</si>
  <si>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</si>
  <si>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</si>
  <si>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</si>
  <si>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</si>
  <si>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</si>
  <si>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</si>
  <si>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</si>
  <si>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</si>
  <si>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</si>
  <si>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</si>
  <si>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</si>
  <si>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</si>
  <si>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</si>
  <si>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</si>
  <si>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</si>
  <si>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</si>
  <si>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</si>
  <si>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</si>
  <si>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</si>
  <si>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</si>
  <si>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</si>
  <si>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</si>
  <si>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</si>
  <si>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</si>
  <si>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</si>
  <si>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</si>
  <si>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</si>
  <si>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</si>
  <si>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</si>
  <si>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</si>
  <si>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</si>
  <si>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</si>
  <si>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</si>
  <si>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</si>
  <si>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</si>
  <si>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</si>
  <si>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</si>
  <si>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</si>
  <si>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</si>
  <si>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</si>
  <si>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</si>
  <si>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</si>
  <si>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</si>
  <si>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</si>
  <si>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</si>
  <si>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</si>
  <si>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</si>
  <si>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</si>
  <si>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</si>
  <si>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</si>
  <si>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</si>
  <si>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</si>
  <si>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</si>
  <si>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</si>
  <si>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</si>
  <si>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</si>
  <si>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</si>
  <si>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</si>
  <si>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</si>
  <si>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</si>
  <si>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</si>
  <si>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</si>
  <si>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</si>
  <si>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</si>
  <si>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</si>
  <si>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</si>
  <si>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</si>
  <si>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</si>
  <si>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</si>
  <si>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</si>
  <si>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</si>
  <si>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</si>
  <si>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</si>
  <si>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</si>
  <si>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</si>
  <si>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</si>
  <si>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</si>
  <si>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</si>
  <si>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</si>
  <si>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</si>
  <si>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</si>
  <si>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</si>
  <si>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</si>
  <si>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</si>
  <si>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</si>
  <si>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</si>
  <si>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</si>
  <si>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</si>
  <si>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</si>
  <si>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</si>
  <si>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</si>
  <si>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</si>
  <si>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</si>
  <si>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</si>
  <si>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</si>
  <si>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</si>
  <si>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</si>
  <si>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</si>
  <si>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</si>
  <si>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</si>
  <si>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</si>
  <si>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</si>
  <si>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</si>
  <si>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</si>
  <si>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</si>
  <si>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</si>
  <si>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</si>
  <si>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</si>
  <si>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</si>
  <si>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</si>
  <si>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</si>
  <si>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</si>
  <si>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</si>
  <si>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</si>
  <si>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</si>
  <si>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</si>
  <si>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</si>
  <si>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</si>
  <si>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</si>
  <si>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</si>
  <si>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</si>
  <si>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</si>
  <si>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</si>
  <si>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</si>
  <si>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</si>
  <si>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</si>
  <si>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</si>
  <si>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</si>
  <si>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</si>
  <si>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</si>
  <si>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</si>
  <si>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</si>
  <si>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</si>
  <si>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</si>
  <si>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</si>
  <si>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</si>
  <si>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</si>
  <si>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</si>
  <si>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</si>
  <si>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</si>
  <si>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</si>
  <si>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</si>
  <si>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</si>
  <si>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</si>
  <si>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</si>
  <si>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</si>
  <si>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</si>
  <si>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</si>
  <si>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</si>
  <si>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</si>
  <si>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</si>
  <si>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</si>
  <si>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</si>
  <si>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</si>
  <si>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</si>
  <si>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</si>
  <si>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</si>
  <si>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</si>
  <si>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</si>
  <si>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</si>
  <si>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</si>
  <si>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</si>
  <si>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</si>
  <si>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</si>
  <si>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</si>
  <si>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</si>
  <si>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</si>
  <si>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</si>
  <si>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</si>
  <si>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</si>
  <si>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</si>
  <si>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</si>
  <si>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</si>
  <si>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</si>
  <si>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</si>
  <si>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</si>
  <si>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</si>
  <si>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</si>
  <si>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</si>
  <si>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</si>
  <si>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</si>
  <si>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</si>
  <si>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</si>
  <si>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</si>
  <si>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</si>
  <si>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</si>
  <si>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</si>
  <si>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</si>
  <si>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</si>
  <si>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</si>
  <si>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</si>
  <si>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</si>
  <si>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</si>
  <si>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</si>
  <si>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</si>
  <si>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</si>
  <si>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</si>
  <si>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</si>
  <si>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</si>
  <si>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</si>
  <si>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</si>
  <si>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</si>
  <si>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</si>
  <si>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</si>
  <si>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</si>
  <si>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</si>
  <si>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</si>
  <si>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</si>
  <si>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</si>
  <si>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</si>
  <si>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</si>
  <si>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</si>
  <si>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</si>
  <si>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</si>
  <si>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</si>
  <si>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</si>
  <si>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</si>
  <si>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</si>
  <si>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</si>
  <si>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</si>
  <si>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</si>
  <si>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</si>
  <si>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</si>
  <si>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</si>
  <si>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</si>
  <si>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</si>
  <si>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</si>
  <si>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</si>
  <si>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</si>
  <si>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</si>
  <si>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</si>
  <si>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</si>
  <si>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</si>
  <si>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</si>
  <si>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</si>
  <si>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</si>
  <si>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</si>
  <si>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</si>
  <si>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</si>
  <si>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</si>
  <si>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</si>
  <si>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</si>
  <si>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</si>
  <si>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</si>
  <si>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</si>
  <si>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</si>
  <si>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</si>
  <si>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</si>
  <si>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</si>
  <si>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</si>
  <si>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</si>
  <si>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</si>
  <si>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</si>
  <si>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</si>
  <si>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</si>
  <si>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</si>
  <si>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</si>
  <si>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</si>
  <si>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</si>
  <si>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</si>
  <si>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</si>
  <si>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</si>
  <si>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</si>
  <si>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</si>
  <si>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</si>
  <si>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</si>
  <si>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</si>
  <si>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</si>
  <si>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</si>
  <si>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</si>
  <si>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</si>
  <si>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</si>
  <si>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</si>
  <si>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</si>
  <si>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</si>
  <si>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</si>
  <si>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</si>
  <si>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</si>
  <si>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</si>
  <si>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</si>
  <si>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</si>
  <si>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</si>
  <si>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</si>
  <si>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</si>
  <si>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</si>
  <si>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</si>
  <si>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</si>
  <si>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</si>
  <si>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</si>
  <si>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</si>
  <si>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</si>
  <si>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</si>
  <si>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</si>
  <si>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</si>
  <si>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</si>
  <si>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</si>
  <si>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</si>
  <si>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</si>
  <si>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</si>
  <si>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</si>
  <si>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</si>
  <si>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</si>
  <si>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</si>
  <si>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</si>
  <si>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</si>
  <si>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</si>
  <si>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</si>
  <si>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</si>
  <si>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</si>
  <si>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</si>
  <si>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</si>
  <si>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</si>
  <si>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</si>
  <si>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</si>
  <si>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</si>
  <si>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</si>
  <si>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</si>
  <si>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</si>
  <si>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</si>
  <si>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</si>
  <si>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</si>
  <si>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</si>
  <si>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</si>
  <si>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</si>
  <si>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</si>
  <si>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</si>
  <si>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</si>
  <si>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</si>
  <si>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</si>
  <si>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</si>
  <si>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</si>
  <si>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</si>
  <si>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</si>
  <si>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</si>
  <si>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</si>
  <si>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</si>
  <si>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</si>
  <si>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</si>
  <si>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</si>
  <si>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</si>
  <si>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</si>
  <si>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</si>
  <si>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</si>
  <si>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</si>
  <si>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</si>
  <si>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</si>
  <si>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</si>
  <si>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</si>
  <si>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</si>
  <si>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</si>
  <si>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</si>
  <si>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</si>
  <si>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</si>
  <si>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</si>
  <si>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</si>
  <si>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</si>
  <si>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</si>
  <si>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</si>
  <si>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</si>
  <si>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</si>
  <si>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</si>
  <si>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</si>
  <si>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</si>
  <si>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</si>
  <si>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</si>
  <si>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</si>
  <si>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</si>
  <si>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</si>
  <si>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</si>
  <si>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</si>
  <si>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</si>
  <si>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</si>
  <si>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</si>
  <si>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</si>
  <si>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</si>
  <si>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</si>
  <si>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</si>
  <si>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</si>
  <si>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</si>
  <si>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</si>
  <si>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</si>
  <si>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</si>
  <si>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</si>
  <si>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</si>
  <si>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</si>
  <si>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</si>
  <si>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</si>
  <si>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</si>
  <si>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</si>
  <si>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</si>
  <si>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</si>
  <si>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</si>
  <si>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</si>
  <si>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</si>
  <si>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</si>
  <si>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</si>
  <si>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</si>
  <si>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</si>
  <si>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</si>
  <si>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</si>
  <si>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</si>
  <si>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</si>
  <si>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</si>
  <si>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</si>
  <si>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</si>
  <si>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</si>
  <si>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</si>
  <si>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</si>
  <si>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</si>
  <si>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</si>
  <si>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</si>
  <si>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</si>
  <si>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</si>
  <si>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</si>
  <si>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</si>
  <si>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</si>
  <si>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</si>
  <si>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</si>
  <si>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</si>
  <si>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</si>
  <si>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</si>
  <si>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</si>
  <si>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</si>
  <si>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</si>
  <si>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</si>
  <si>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</si>
  <si>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</si>
  <si>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</si>
  <si>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</si>
  <si>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</si>
  <si>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</si>
  <si>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</si>
  <si>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</si>
  <si>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</si>
  <si>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</si>
  <si>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</si>
  <si>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</si>
  <si>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</si>
  <si>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</si>
  <si>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</si>
  <si>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</si>
  <si>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</si>
  <si>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</si>
  <si>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</si>
  <si>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</si>
  <si>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</si>
  <si>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</si>
  <si>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</si>
  <si>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</si>
  <si>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</si>
  <si>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</si>
  <si>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</si>
  <si>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</si>
  <si>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</si>
  <si>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</si>
  <si>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</si>
  <si>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</si>
  <si>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</si>
  <si>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</si>
  <si>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</si>
  <si>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</si>
  <si>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</si>
  <si>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</si>
  <si>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</si>
  <si>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</si>
  <si>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</si>
  <si>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</si>
  <si>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</si>
  <si>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</si>
  <si>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</si>
  <si>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</si>
  <si>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</si>
  <si>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</si>
  <si>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</si>
  <si>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</si>
  <si>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</si>
  <si>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</si>
  <si>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</si>
  <si>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</si>
  <si>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</si>
  <si>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</si>
  <si>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</si>
  <si>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</si>
  <si>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</si>
  <si>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</si>
  <si>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</si>
  <si>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</si>
  <si>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</si>
  <si>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</si>
  <si>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</si>
  <si>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</si>
  <si>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</si>
  <si>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</si>
  <si>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</si>
  <si>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</si>
  <si>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</si>
  <si>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</si>
  <si>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</si>
  <si>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</si>
  <si>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</si>
  <si>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</si>
  <si>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</si>
  <si>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</si>
  <si>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</si>
  <si>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</si>
  <si>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</si>
  <si>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</si>
  <si>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</si>
  <si>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</si>
  <si>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</si>
  <si>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</si>
  <si>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</si>
  <si>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</si>
  <si>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</si>
  <si>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</si>
  <si>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</si>
  <si>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</si>
  <si>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</si>
  <si>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</si>
  <si>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</si>
  <si>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</si>
  <si>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</si>
  <si>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</si>
  <si>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</si>
  <si>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</si>
  <si>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</si>
  <si>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</si>
  <si>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</si>
  <si>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</si>
  <si>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</si>
  <si>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</si>
  <si>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</si>
  <si>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</si>
  <si>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</si>
  <si>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</si>
  <si>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</si>
  <si>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</si>
  <si>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</si>
  <si>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</si>
  <si>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</si>
  <si>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</si>
  <si>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</si>
  <si>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</si>
  <si>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</si>
  <si>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</si>
  <si>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</si>
  <si>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</si>
  <si>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</si>
  <si>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</si>
  <si>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</si>
  <si>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</si>
  <si>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</si>
  <si>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</si>
  <si>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</si>
  <si>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</si>
  <si>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</si>
  <si>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</si>
  <si>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</si>
  <si>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</si>
  <si>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</si>
  <si>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</si>
  <si>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</si>
  <si>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</si>
  <si>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</si>
  <si>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</si>
  <si>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</si>
  <si>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</si>
  <si>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</si>
  <si>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</si>
  <si>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</si>
  <si>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</si>
  <si>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</si>
  <si>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</si>
  <si>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</si>
  <si>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</si>
  <si>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</si>
  <si>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</si>
  <si>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</si>
  <si>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</si>
  <si>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</si>
  <si>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</si>
  <si>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</si>
  <si>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</si>
  <si>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</si>
  <si>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</si>
  <si>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</si>
  <si>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</si>
  <si>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</si>
  <si>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</si>
  <si>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</si>
  <si>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</si>
  <si>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</si>
  <si>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</si>
  <si>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</si>
  <si>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</si>
  <si>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</si>
  <si>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</si>
  <si>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</si>
  <si>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</si>
  <si>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</si>
  <si>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</si>
  <si>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</si>
  <si>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</si>
  <si>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</si>
  <si>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</si>
  <si>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</si>
  <si>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</si>
  <si>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</si>
  <si>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</si>
  <si>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</si>
  <si>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</si>
  <si>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</si>
  <si>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</si>
  <si>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</si>
  <si>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</si>
  <si>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</si>
  <si>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</si>
  <si>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</si>
  <si>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</si>
  <si>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</si>
  <si>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</si>
  <si>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</si>
  <si>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</si>
  <si>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</si>
  <si>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</si>
  <si>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</si>
  <si>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</si>
  <si>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</si>
  <si>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</si>
  <si>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</si>
  <si>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</si>
  <si>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</si>
  <si>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</si>
  <si>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</si>
  <si>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</si>
  <si>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</si>
  <si>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</si>
  <si>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</si>
  <si>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</si>
  <si>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</si>
  <si>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</si>
  <si>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</si>
  <si>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</si>
  <si>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</si>
  <si>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</si>
  <si>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</si>
  <si>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</si>
  <si>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</si>
  <si>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</si>
  <si>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</si>
  <si>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</si>
  <si>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</si>
  <si>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</si>
  <si>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</si>
  <si>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</si>
  <si>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</si>
  <si>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</si>
  <si>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</si>
  <si>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</si>
  <si>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</si>
  <si>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</si>
  <si>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</si>
  <si>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</si>
  <si>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</si>
  <si>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</si>
  <si>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</si>
  <si>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</si>
  <si>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</si>
  <si>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</si>
  <si>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</si>
  <si>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</si>
  <si>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</si>
  <si>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</si>
  <si>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</si>
  <si>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</si>
  <si>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</si>
  <si>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</si>
  <si>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</si>
  <si>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</si>
  <si>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</si>
  <si>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</si>
  <si>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</si>
  <si>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</si>
  <si>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</si>
  <si>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</si>
  <si>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</si>
  <si>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</si>
  <si>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</si>
  <si>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</si>
  <si>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</si>
  <si>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</si>
  <si>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</si>
  <si>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</si>
  <si>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</si>
  <si>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</si>
  <si>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</si>
  <si>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</si>
  <si>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</si>
  <si>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</si>
  <si>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</si>
  <si>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</si>
  <si>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</si>
  <si>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</si>
  <si>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</si>
  <si>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</si>
  <si>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</si>
  <si>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</si>
  <si>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</si>
  <si>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</si>
  <si>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</si>
  <si>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</si>
  <si>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</si>
  <si>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</si>
  <si>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</si>
  <si>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</si>
  <si>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</si>
  <si>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</si>
  <si>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</si>
  <si>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</si>
  <si>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</si>
  <si>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</si>
  <si>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</si>
  <si>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</si>
  <si>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</si>
  <si>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</si>
  <si>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</si>
  <si>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</si>
  <si>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</si>
  <si>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</si>
  <si>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</si>
  <si>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</si>
  <si>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</si>
  <si>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</si>
  <si>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</si>
  <si>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</si>
  <si>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</si>
  <si>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</si>
  <si>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</si>
  <si>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</si>
  <si>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</si>
  <si>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</si>
  <si>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</si>
  <si>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</si>
  <si>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</si>
  <si>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</si>
  <si>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</si>
  <si>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</si>
  <si>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</si>
  <si>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</si>
  <si>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</si>
  <si>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</si>
  <si>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</si>
  <si>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</si>
  <si>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</si>
  <si>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</si>
  <si>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</si>
  <si>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</si>
  <si>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</si>
  <si>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</si>
  <si>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</si>
  <si>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</si>
  <si>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</si>
  <si>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</si>
  <si>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</si>
  <si>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</si>
  <si>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</si>
  <si>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</si>
  <si>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</si>
  <si>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</si>
  <si>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</si>
  <si>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</si>
  <si>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</si>
  <si>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</si>
  <si>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</si>
  <si>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</si>
  <si>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</si>
  <si>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</si>
  <si>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</si>
  <si>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</si>
  <si>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</si>
  <si>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</si>
  <si>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</si>
  <si>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</si>
  <si>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</si>
  <si>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</si>
  <si>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</si>
  <si>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</si>
  <si>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</si>
  <si>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</si>
  <si>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</si>
  <si>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</si>
  <si>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</si>
  <si>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</si>
  <si>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</si>
  <si>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</si>
  <si>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</si>
  <si>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</si>
  <si>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</si>
  <si>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</si>
  <si>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</si>
  <si>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</si>
  <si>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</si>
  <si>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</si>
  <si>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</si>
  <si>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</si>
  <si>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</si>
  <si>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</si>
  <si>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</si>
  <si>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</si>
  <si>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</si>
  <si>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</si>
  <si>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</si>
  <si>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</si>
  <si>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</si>
  <si>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</si>
  <si>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</si>
  <si>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</si>
  <si>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</si>
  <si>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</si>
  <si>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</si>
  <si>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</si>
  <si>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</si>
  <si>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</si>
  <si>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</si>
  <si>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</si>
  <si>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</si>
  <si>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</si>
  <si>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</si>
  <si>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</si>
  <si>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</si>
  <si>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</si>
  <si>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</si>
  <si>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</si>
  <si>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</si>
  <si>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</si>
  <si>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</si>
  <si>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</si>
  <si>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</si>
  <si>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</si>
  <si>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</si>
  <si>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</si>
  <si>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</si>
  <si>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</si>
  <si>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</si>
  <si>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</si>
  <si>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</si>
  <si>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</si>
  <si>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</si>
  <si>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</si>
  <si>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</si>
  <si>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</si>
  <si>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</si>
  <si>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</si>
  <si>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</si>
  <si>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</si>
  <si>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</si>
  <si>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</si>
  <si>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</si>
  <si>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</si>
  <si>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</si>
  <si>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</si>
  <si>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</si>
  <si>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</si>
  <si>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</si>
  <si>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</si>
  <si>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</si>
  <si>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</si>
  <si>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</si>
  <si>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</si>
  <si>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</si>
  <si>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</si>
  <si>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</si>
  <si>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</si>
  <si>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</si>
  <si>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</si>
  <si>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</si>
  <si>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</si>
  <si>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</si>
  <si>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</si>
  <si>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</si>
  <si>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</si>
  <si>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</si>
  <si>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</si>
  <si>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</si>
  <si>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</si>
  <si>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</si>
  <si>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</si>
  <si>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</si>
  <si>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</si>
  <si>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</si>
  <si>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</si>
  <si>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</si>
  <si>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</si>
  <si>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</si>
  <si>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</si>
  <si>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</si>
  <si>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</si>
  <si>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</si>
  <si>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</si>
  <si>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</si>
  <si>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</si>
  <si>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</si>
  <si>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</si>
  <si>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</si>
  <si>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</si>
  <si>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</si>
  <si>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</si>
  <si>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</si>
  <si>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</si>
  <si>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</si>
  <si>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</si>
  <si>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</si>
  <si>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</si>
  <si>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</si>
  <si>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</si>
  <si>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</si>
  <si>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</si>
  <si>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</si>
  <si>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</si>
  <si>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</si>
  <si>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</si>
  <si>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</si>
  <si>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</si>
  <si>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</si>
  <si>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</si>
  <si>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</si>
  <si>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</si>
  <si>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</si>
  <si>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</si>
  <si>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</si>
  <si>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</si>
  <si>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</si>
  <si>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</si>
  <si>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</si>
  <si>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</si>
  <si>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</si>
  <si>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</si>
  <si>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</si>
  <si>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</si>
  <si>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</si>
  <si>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</si>
  <si>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</si>
  <si>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</si>
  <si>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</si>
  <si>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</si>
  <si>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</si>
  <si>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</si>
  <si>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</si>
  <si>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</si>
  <si>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</si>
  <si>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</si>
  <si>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</si>
  <si>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</si>
  <si>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</si>
  <si>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</si>
  <si>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</si>
  <si>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</si>
  <si>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</si>
  <si>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</si>
  <si>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</si>
  <si>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</si>
  <si>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</si>
  <si>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</si>
  <si>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</si>
  <si>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</si>
  <si>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</si>
  <si>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</si>
  <si>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</si>
  <si>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</si>
  <si>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</si>
  <si>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</si>
  <si>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</si>
  <si>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</si>
  <si>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</si>
  <si>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</si>
  <si>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</si>
  <si>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</si>
  <si>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</si>
  <si>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</si>
  <si>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</si>
  <si>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</si>
  <si>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</si>
  <si>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</si>
  <si>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</si>
  <si>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</si>
  <si>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</si>
  <si>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</si>
  <si>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</si>
  <si>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</si>
  <si>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</si>
  <si>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</si>
  <si>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</si>
  <si>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</si>
  <si>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</si>
  <si>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</si>
  <si>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</si>
  <si>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</si>
  <si>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</si>
  <si>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</si>
  <si>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</si>
  <si>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</si>
  <si>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</si>
  <si>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</si>
  <si>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</si>
  <si>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</si>
  <si>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</si>
  <si>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</si>
  <si>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</si>
  <si>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</si>
  <si>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</si>
  <si>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</si>
  <si>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</si>
  <si>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</si>
  <si>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</si>
  <si>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</si>
  <si>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</si>
  <si>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</si>
  <si>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</si>
  <si>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</si>
  <si>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</si>
  <si>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</si>
  <si>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</si>
  <si>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</si>
  <si>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</si>
  <si>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</si>
  <si>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</si>
  <si>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</si>
  <si>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</si>
  <si>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</si>
  <si>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</si>
  <si>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</si>
  <si>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</si>
  <si>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</si>
  <si>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</si>
  <si>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</si>
  <si>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</si>
  <si>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</si>
  <si>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</si>
  <si>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</si>
  <si>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</si>
  <si>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</si>
  <si>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</si>
  <si>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</si>
  <si>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</si>
  <si>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</si>
  <si>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</si>
  <si>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</si>
  <si>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</si>
  <si>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</si>
  <si>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</si>
  <si>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</si>
  <si>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</si>
  <si>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</si>
  <si>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</si>
  <si>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</si>
  <si>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</si>
  <si>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</si>
  <si>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</si>
  <si>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</si>
  <si>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</si>
  <si>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</si>
  <si>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</si>
  <si>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</si>
  <si>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</si>
  <si>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</si>
  <si>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</si>
  <si>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</si>
  <si>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</si>
  <si>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</si>
  <si>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</si>
  <si>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</si>
  <si>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</si>
  <si>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</si>
  <si>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</si>
  <si>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</si>
  <si>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</si>
  <si>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</si>
  <si>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</si>
  <si>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</si>
  <si>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</si>
  <si>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</si>
  <si>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</si>
  <si>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</si>
  <si>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</si>
  <si>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</si>
  <si>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</si>
  <si>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</si>
  <si>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</si>
  <si>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</si>
  <si>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</si>
  <si>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</si>
  <si>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</si>
  <si>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</si>
  <si>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</si>
  <si>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</si>
  <si>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</si>
  <si>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</si>
  <si>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</si>
  <si>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</si>
  <si>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</si>
  <si>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</si>
  <si>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</si>
  <si>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</si>
  <si>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</si>
  <si>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</si>
  <si>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</si>
  <si>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</si>
  <si>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</si>
  <si>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</si>
  <si>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</si>
  <si>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</si>
  <si>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</si>
  <si>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</si>
  <si>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</si>
  <si>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</si>
  <si>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</si>
  <si>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</si>
  <si>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</si>
  <si>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</si>
  <si>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</si>
  <si>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</si>
  <si>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</si>
  <si>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</si>
  <si>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</si>
  <si>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</si>
  <si>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</si>
  <si>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</si>
  <si>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</si>
  <si>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</si>
  <si>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</si>
  <si>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</si>
  <si>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</si>
  <si>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</si>
  <si>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</si>
  <si>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</si>
  <si>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</si>
  <si>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</si>
  <si>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</si>
  <si>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</si>
  <si>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</si>
  <si>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</si>
  <si>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</si>
  <si>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</si>
  <si>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</si>
  <si>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</si>
  <si>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</si>
  <si>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</si>
  <si>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</si>
  <si>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</si>
  <si>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</si>
  <si>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</si>
  <si>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</si>
  <si>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</si>
  <si>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</si>
  <si>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</si>
  <si>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</si>
  <si>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</si>
  <si>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</si>
  <si>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</si>
  <si>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</si>
  <si>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</si>
  <si>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</si>
  <si>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</si>
  <si>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</si>
  <si>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</si>
  <si>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</si>
  <si>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</si>
  <si>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</si>
  <si>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</si>
  <si>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</si>
  <si>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</si>
  <si>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</si>
  <si>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</si>
  <si>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</si>
  <si>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</si>
  <si>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</si>
  <si>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</si>
  <si>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</si>
  <si>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</si>
  <si>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</si>
  <si>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</si>
  <si>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</si>
  <si>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</si>
  <si>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</si>
  <si>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</si>
  <si>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</si>
  <si>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</si>
  <si>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</si>
  <si>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</si>
  <si>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</si>
  <si>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</si>
  <si>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</si>
  <si>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</si>
  <si>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</si>
  <si>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</si>
  <si>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</si>
  <si>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</si>
  <si>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</si>
  <si>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</si>
  <si>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</si>
  <si>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</si>
  <si>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</si>
  <si>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</si>
  <si>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</si>
  <si>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</si>
  <si>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</si>
  <si>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</si>
  <si>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</si>
  <si>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</si>
  <si>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</si>
  <si>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</si>
  <si>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</si>
  <si>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</si>
  <si>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</si>
  <si>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</si>
  <si>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</si>
  <si>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</si>
  <si>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</si>
  <si>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</si>
  <si>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</si>
  <si>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</si>
  <si>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</si>
  <si>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</si>
  <si>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</si>
  <si>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</si>
  <si>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</si>
  <si>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</si>
  <si>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</si>
  <si>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</si>
  <si>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</si>
  <si>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</si>
  <si>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</si>
  <si>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</si>
  <si>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</si>
  <si>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</si>
  <si>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</si>
  <si>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</si>
  <si>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</si>
  <si>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</si>
  <si>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</si>
  <si>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</si>
  <si>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</si>
  <si>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</si>
  <si>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</si>
  <si>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</si>
  <si>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</si>
  <si>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</si>
  <si>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</si>
  <si>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</si>
  <si>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</si>
  <si>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</si>
  <si>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</si>
  <si>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</si>
  <si>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</si>
  <si>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</si>
  <si>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</si>
  <si>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</si>
  <si>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</si>
  <si>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</si>
  <si>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</si>
  <si>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</si>
  <si>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</si>
  <si>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</si>
  <si>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</si>
  <si>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</si>
  <si>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</si>
  <si>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</si>
  <si>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</si>
  <si>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</si>
  <si>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</si>
  <si>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</si>
  <si>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</si>
  <si>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</si>
  <si>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</si>
  <si>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</si>
  <si>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</si>
  <si>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</si>
  <si>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</si>
  <si>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</si>
  <si>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</si>
  <si>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</si>
  <si>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</si>
  <si>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</si>
  <si>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</si>
  <si>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</si>
  <si>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</si>
  <si>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</si>
  <si>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</si>
  <si>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</si>
  <si>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</si>
  <si>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</si>
  <si>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</si>
  <si>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</si>
  <si>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</si>
  <si>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</si>
  <si>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</si>
  <si>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</si>
  <si>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</si>
  <si>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</si>
  <si>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</si>
  <si>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</si>
  <si>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</si>
  <si>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</si>
  <si>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</si>
  <si>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</si>
  <si>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</si>
  <si>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</si>
  <si>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</si>
  <si>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</si>
  <si>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</si>
  <si>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</si>
  <si>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</si>
  <si>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</si>
  <si>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</si>
  <si>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</si>
  <si>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</si>
  <si>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</si>
  <si>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</si>
  <si>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</si>
  <si>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</si>
  <si>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</si>
  <si>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</si>
  <si>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</si>
  <si>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</si>
  <si>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</si>
  <si>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</si>
  <si>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</si>
  <si>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</si>
  <si>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</si>
  <si>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</si>
  <si>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</si>
  <si>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</si>
  <si>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</si>
  <si>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</si>
  <si>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</si>
  <si>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</si>
  <si>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</si>
  <si>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</si>
  <si>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</si>
  <si>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</si>
  <si>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</si>
  <si>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</si>
  <si>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</si>
  <si>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</si>
  <si>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</si>
  <si>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</si>
  <si>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</si>
  <si>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</si>
  <si>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</si>
  <si>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</si>
  <si>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</si>
  <si>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</si>
  <si>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</si>
  <si>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</si>
  <si>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</si>
  <si>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</si>
  <si>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</si>
  <si>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</si>
  <si>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</si>
  <si>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</si>
  <si>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</si>
  <si>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</si>
  <si>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</si>
  <si>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</si>
  <si>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</si>
  <si>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</si>
  <si>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</si>
  <si>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</si>
  <si>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</si>
  <si>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</si>
  <si>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</si>
  <si>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</si>
  <si>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</si>
  <si>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</si>
  <si>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</si>
  <si>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</si>
  <si>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</si>
  <si>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</si>
  <si>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</si>
  <si>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</si>
  <si>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</si>
  <si>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</si>
  <si>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</si>
  <si>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</si>
  <si>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</si>
  <si>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</si>
  <si>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</si>
  <si>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</si>
  <si>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</si>
  <si>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</si>
  <si>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</si>
  <si>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</si>
  <si>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</si>
  <si>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</si>
  <si>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</si>
  <si>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</si>
  <si>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</si>
  <si>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</si>
  <si>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</si>
  <si>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</si>
  <si>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</si>
  <si>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</si>
  <si>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</si>
  <si>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</si>
  <si>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</si>
  <si>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</si>
  <si>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</si>
  <si>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</si>
  <si>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</si>
  <si>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</si>
  <si>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</si>
  <si>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</si>
  <si>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</si>
  <si>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</si>
  <si>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</si>
  <si>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</si>
  <si>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</si>
  <si>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</si>
  <si>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</si>
  <si>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</si>
  <si>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</si>
  <si>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</si>
  <si>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</si>
  <si>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</si>
  <si>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</si>
  <si>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</si>
  <si>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</si>
  <si>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</si>
  <si>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</si>
  <si>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</si>
  <si>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</si>
  <si>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</si>
  <si>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</si>
  <si>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</si>
  <si>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</si>
  <si>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</si>
  <si>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</si>
  <si>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</si>
  <si>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</si>
  <si>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</si>
  <si>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</si>
  <si>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</si>
  <si>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</si>
  <si>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</si>
  <si>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</si>
  <si>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</si>
  <si>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</si>
  <si>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</si>
  <si>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</si>
  <si>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</si>
  <si>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</si>
  <si>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</si>
  <si>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</si>
  <si>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</si>
  <si>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</si>
  <si>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</si>
  <si>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</si>
  <si>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</si>
  <si>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</si>
  <si>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</si>
  <si>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</si>
  <si>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</si>
  <si>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</si>
  <si>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</si>
  <si>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</si>
  <si>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</si>
  <si>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</si>
  <si>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</si>
  <si>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</si>
  <si>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</si>
  <si>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</si>
  <si>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</si>
  <si>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</si>
  <si>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</si>
  <si>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</si>
  <si>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</si>
  <si>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</si>
  <si>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</si>
  <si>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</si>
  <si>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</si>
  <si>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</si>
  <si>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</si>
  <si>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</si>
  <si>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</si>
  <si>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</si>
  <si>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</si>
  <si>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</si>
  <si>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</si>
  <si>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</si>
  <si>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</si>
  <si>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</si>
  <si>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</si>
  <si>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</si>
  <si>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</si>
  <si>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</si>
  <si>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</si>
  <si>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</si>
  <si>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</si>
  <si>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</si>
  <si>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</si>
  <si>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</si>
  <si>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</si>
  <si>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</si>
  <si>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</si>
  <si>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</si>
  <si>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</si>
  <si>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</si>
  <si>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</si>
  <si>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</si>
  <si>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</si>
  <si>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</si>
  <si>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</si>
  <si>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</si>
  <si>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</si>
  <si>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</si>
  <si>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</si>
  <si>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</si>
  <si>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</si>
  <si>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</si>
  <si>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</si>
  <si>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</si>
  <si>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</si>
  <si>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</si>
  <si>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</si>
  <si>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</si>
  <si>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</si>
  <si>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</si>
  <si>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</si>
  <si>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</si>
  <si>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</si>
  <si>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</si>
  <si>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</si>
  <si>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</si>
  <si>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</si>
  <si>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</si>
  <si>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</si>
  <si>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</si>
  <si>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</si>
  <si>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</si>
  <si>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</si>
  <si>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</si>
  <si>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</si>
  <si>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</si>
  <si>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</si>
  <si>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</si>
  <si>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</si>
  <si>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</si>
  <si>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</si>
  <si>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</si>
  <si>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</si>
  <si>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</si>
  <si>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</si>
  <si>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</si>
  <si>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</si>
  <si>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</si>
  <si>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</si>
  <si>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</si>
  <si>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</si>
  <si>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</si>
  <si>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</si>
  <si>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</si>
  <si>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</si>
  <si>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</si>
  <si>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</si>
  <si>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</si>
  <si>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</si>
  <si>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</si>
  <si>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</si>
  <si>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</si>
  <si>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</si>
  <si>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</si>
  <si>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</si>
  <si>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</si>
  <si>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</si>
  <si>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</si>
  <si>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</si>
  <si>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</si>
  <si>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</si>
  <si>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</si>
  <si>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</si>
  <si>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</si>
  <si>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</si>
  <si>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</si>
  <si>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</si>
  <si>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</si>
  <si>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</si>
  <si>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</si>
  <si>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</si>
  <si>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</si>
  <si>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</si>
  <si>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</si>
  <si>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</si>
  <si>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</si>
  <si>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</si>
  <si>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</si>
  <si>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</si>
  <si>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</si>
  <si>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</si>
  <si>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</si>
  <si>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</si>
  <si>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</si>
  <si>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</si>
  <si>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</si>
  <si>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</si>
  <si>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</si>
  <si>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</si>
  <si>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</si>
  <si>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</si>
  <si>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</si>
  <si>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</si>
  <si>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</si>
  <si>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</si>
  <si>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</si>
  <si>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</si>
  <si>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</si>
  <si>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</si>
  <si>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</si>
  <si>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</si>
  <si>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</si>
  <si>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</si>
  <si>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</si>
  <si>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</si>
  <si>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</si>
  <si>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</si>
  <si>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</si>
  <si>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</si>
  <si>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</si>
  <si>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</si>
  <si>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</si>
  <si>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</si>
  <si>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</si>
  <si>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</si>
  <si>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</si>
  <si>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</si>
  <si>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</si>
  <si>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</si>
  <si>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</si>
  <si>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</si>
  <si>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</si>
  <si>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</si>
  <si>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</si>
  <si>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</si>
  <si>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</si>
  <si>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</si>
  <si>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</si>
  <si>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</si>
  <si>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</si>
  <si>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</si>
  <si>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</si>
  <si>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</si>
  <si>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</si>
  <si>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</si>
  <si>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</si>
  <si>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</si>
  <si>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</si>
  <si>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</si>
  <si>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</si>
  <si>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</si>
  <si>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</si>
  <si>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</si>
  <si>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</si>
  <si>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</si>
  <si>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</si>
  <si>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</si>
  <si>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</si>
  <si>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</si>
  <si>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</si>
  <si>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</si>
  <si>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</si>
  <si>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</si>
  <si>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</si>
  <si>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</si>
  <si>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</si>
  <si>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</si>
  <si>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</si>
  <si>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</si>
  <si>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</si>
  <si>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</si>
  <si>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</si>
  <si>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</si>
  <si>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</si>
  <si>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</si>
  <si>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</si>
  <si>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</si>
  <si>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</si>
  <si>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</si>
  <si>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</si>
  <si>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</si>
  <si>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</si>
  <si>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</si>
  <si>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</si>
  <si>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</si>
  <si>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</si>
  <si>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</si>
  <si>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</si>
  <si>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</si>
  <si>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</si>
  <si>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</si>
  <si>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</si>
  <si>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</si>
  <si>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</si>
  <si>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</si>
  <si>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</si>
  <si>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</si>
  <si>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</si>
  <si>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</si>
  <si>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</si>
  <si>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</si>
  <si>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</si>
  <si>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</si>
  <si>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</si>
  <si>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</si>
  <si>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</si>
  <si>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</si>
  <si>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</si>
  <si>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</si>
  <si>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</si>
  <si>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</si>
  <si>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</si>
  <si>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</si>
  <si>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</si>
  <si>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</si>
  <si>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</si>
  <si>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</si>
  <si>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</si>
  <si>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</si>
  <si>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</si>
  <si>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</si>
  <si>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</si>
  <si>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</si>
  <si>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</si>
  <si>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</si>
  <si>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</si>
  <si>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</si>
  <si>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</si>
  <si>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</si>
  <si>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</si>
  <si>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</si>
  <si>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</si>
  <si>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</si>
  <si>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</si>
  <si>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</si>
  <si>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</si>
  <si>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</si>
  <si>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</si>
  <si>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</si>
  <si>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</si>
  <si>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</si>
  <si>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</si>
  <si>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</si>
  <si>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</si>
  <si>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</si>
  <si>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</si>
  <si>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</si>
  <si>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</si>
  <si>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</si>
  <si>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</si>
  <si>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</si>
  <si>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</si>
  <si>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</si>
  <si>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</si>
  <si>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</si>
  <si>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</si>
  <si>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</si>
  <si>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</si>
  <si>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</si>
  <si>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</si>
  <si>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</si>
  <si>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</si>
  <si>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</si>
  <si>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</si>
  <si>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</si>
  <si>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</si>
  <si>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</si>
  <si>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</si>
  <si>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</si>
  <si>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</si>
  <si>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</si>
  <si>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</si>
  <si>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</si>
  <si>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</si>
  <si>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</si>
  <si>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</si>
  <si>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</si>
  <si>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</si>
  <si>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</si>
  <si>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</si>
  <si>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</si>
  <si>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</si>
  <si>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</si>
  <si>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</si>
  <si>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</si>
  <si>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</si>
  <si>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</si>
  <si>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</si>
  <si>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</si>
  <si>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</si>
  <si>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</si>
  <si>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</si>
  <si>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</si>
  <si>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</si>
  <si>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</si>
  <si>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</si>
  <si>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</si>
  <si>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</si>
  <si>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</si>
  <si>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</si>
  <si>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</si>
  <si>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</si>
  <si>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</si>
  <si>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</si>
  <si>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</si>
  <si>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</si>
  <si>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</si>
  <si>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</si>
  <si>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</si>
  <si>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</si>
  <si>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</si>
  <si>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</si>
  <si>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</si>
  <si>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</si>
  <si>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</si>
  <si>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</si>
  <si>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</si>
  <si>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</si>
  <si>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</si>
  <si>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</si>
  <si>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</si>
  <si>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</si>
  <si>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</si>
  <si>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</si>
  <si>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</si>
  <si>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</si>
  <si>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</si>
  <si>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</si>
  <si>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</si>
  <si>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</si>
  <si>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</si>
  <si>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</si>
  <si>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</si>
  <si>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</si>
  <si>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</si>
  <si>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</si>
  <si>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</si>
  <si>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</si>
  <si>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</si>
  <si>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</si>
  <si>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</si>
  <si>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</si>
  <si>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</si>
  <si>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</si>
  <si>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</si>
  <si>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</si>
  <si>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</si>
  <si>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</si>
  <si>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</si>
  <si>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</si>
  <si>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</si>
  <si>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</si>
  <si>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</si>
  <si>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</si>
  <si>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</si>
  <si>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</si>
  <si>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</si>
  <si>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</si>
  <si>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</si>
  <si>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</si>
  <si>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</si>
  <si>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</si>
  <si>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</si>
  <si>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</si>
  <si>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</si>
  <si>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</si>
  <si>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</si>
  <si>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</si>
  <si>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</si>
  <si>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</si>
  <si>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</si>
  <si>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</si>
  <si>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</si>
  <si>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</si>
  <si>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</si>
  <si>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</si>
  <si>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</si>
  <si>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</si>
  <si>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</si>
  <si>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</si>
  <si>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</si>
  <si>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</si>
  <si>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</si>
  <si>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</si>
  <si>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</si>
  <si>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</si>
  <si>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</si>
  <si>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</si>
  <si>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</si>
  <si>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</si>
  <si>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</si>
  <si>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</si>
  <si>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</si>
  <si>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</si>
  <si>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</si>
  <si>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</si>
  <si>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</si>
  <si>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</si>
  <si>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</si>
  <si>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</si>
  <si>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</si>
  <si>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</si>
  <si>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</si>
  <si>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</si>
  <si>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</si>
  <si>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</si>
  <si>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</si>
  <si>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</si>
  <si>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</si>
  <si>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</si>
  <si>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</si>
  <si>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</si>
  <si>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</si>
  <si>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</si>
  <si>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</si>
  <si>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</si>
  <si>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</si>
  <si>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</si>
  <si>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</si>
  <si>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</si>
  <si>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</si>
  <si>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</si>
  <si>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</si>
  <si>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</si>
  <si>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</si>
  <si>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</si>
  <si>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</si>
  <si>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</si>
  <si>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</si>
  <si>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</si>
  <si>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</si>
  <si>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</si>
  <si>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</si>
  <si>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</si>
  <si>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</si>
  <si>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</si>
  <si>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</si>
  <si>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</si>
  <si>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</si>
  <si>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</si>
  <si>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</si>
  <si>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</si>
  <si>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</si>
  <si>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</si>
  <si>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</si>
  <si>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</si>
  <si>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</si>
  <si>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</si>
  <si>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</si>
  <si>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</si>
  <si>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</si>
  <si>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</si>
  <si>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</si>
  <si>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</si>
  <si>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</si>
  <si>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</si>
  <si>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</si>
  <si>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</si>
  <si>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</si>
  <si>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</si>
  <si>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</si>
  <si>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</si>
  <si>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</si>
  <si>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</si>
  <si>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</si>
  <si>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</si>
  <si>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</si>
  <si>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</si>
  <si>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</si>
  <si>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</si>
  <si>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</si>
  <si>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</si>
  <si>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</si>
  <si>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</si>
  <si>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</si>
  <si>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</si>
  <si>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</si>
  <si>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</si>
  <si>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</si>
  <si>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</si>
  <si>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</si>
  <si>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</si>
  <si>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</si>
  <si>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</si>
  <si>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</si>
  <si>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</si>
  <si>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</si>
  <si>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</si>
  <si>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</si>
  <si>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</si>
  <si>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</si>
  <si>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</si>
  <si>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</si>
  <si>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</si>
  <si>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</si>
  <si>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</si>
  <si>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</si>
  <si>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</si>
  <si>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</si>
  <si>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</si>
  <si>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</si>
  <si>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</si>
  <si>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</si>
  <si>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</si>
  <si>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</si>
  <si>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</si>
  <si>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</si>
  <si>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</si>
  <si>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</si>
  <si>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</si>
  <si>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</si>
  <si>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</si>
  <si>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</si>
  <si>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</si>
  <si>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</si>
  <si>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</si>
  <si>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</si>
  <si>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</si>
  <si>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</si>
  <si>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</si>
  <si>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</si>
  <si>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</si>
  <si>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</si>
  <si>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</si>
  <si>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</si>
  <si>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</si>
  <si>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</si>
  <si>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</si>
  <si>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</si>
  <si>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</si>
  <si>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</si>
  <si>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</si>
  <si>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</si>
  <si>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</si>
  <si>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</si>
  <si>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</si>
  <si>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</si>
  <si>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</si>
  <si>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</si>
  <si>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</si>
  <si>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</si>
  <si>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</si>
  <si>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</si>
  <si>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</si>
  <si>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</si>
  <si>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</si>
  <si>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</si>
  <si>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</si>
  <si>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</si>
  <si>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</si>
  <si>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</si>
  <si>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</si>
  <si>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</si>
  <si>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</si>
  <si>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</si>
  <si>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</si>
  <si>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</si>
  <si>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</si>
  <si>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</si>
  <si>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</si>
  <si>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</si>
  <si>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</si>
  <si>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</si>
  <si>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</si>
  <si>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</si>
  <si>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</si>
  <si>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</si>
  <si>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</si>
  <si>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</si>
  <si>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</si>
  <si>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</si>
  <si>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</si>
  <si>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</si>
  <si>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</si>
  <si>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</si>
  <si>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</si>
  <si>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</si>
  <si>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</si>
  <si>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</si>
  <si>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</si>
  <si>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</si>
  <si>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</si>
  <si>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</si>
  <si>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</si>
  <si>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</si>
  <si>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</si>
  <si>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</si>
  <si>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</si>
  <si>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</si>
  <si>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</si>
  <si>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</si>
  <si>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</si>
  <si>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</si>
  <si>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</si>
  <si>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</si>
  <si>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</si>
  <si>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</si>
  <si>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</si>
  <si>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</si>
  <si>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</si>
  <si>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</si>
  <si>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</si>
  <si>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</si>
  <si>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</si>
  <si>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</si>
  <si>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</si>
  <si>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</si>
  <si>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</si>
  <si>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</si>
  <si>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</si>
  <si>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</si>
  <si>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</si>
  <si>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</si>
  <si>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</si>
  <si>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</si>
  <si>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</si>
  <si>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</si>
  <si>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</si>
  <si>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</si>
  <si>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</si>
  <si>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</si>
  <si>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</si>
  <si>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</si>
  <si>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</si>
  <si>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</si>
  <si>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</si>
  <si>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</si>
  <si>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</si>
  <si>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</si>
  <si>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</si>
  <si>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</si>
  <si>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</si>
  <si>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</si>
  <si>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</si>
  <si>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</si>
  <si>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</si>
  <si>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</si>
  <si>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</si>
  <si>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</si>
  <si>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</si>
  <si>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</si>
  <si>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</si>
  <si>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</si>
  <si>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</si>
  <si>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</si>
  <si>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</si>
  <si>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</si>
  <si>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</si>
  <si>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</si>
  <si>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</si>
  <si>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</si>
  <si>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</si>
  <si>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</si>
  <si>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</si>
  <si>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</si>
  <si>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</si>
  <si>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</si>
  <si>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</si>
  <si>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</si>
  <si>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</si>
  <si>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</si>
  <si>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</si>
  <si>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</si>
  <si>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</si>
  <si>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</si>
  <si>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</si>
  <si>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</si>
  <si>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</si>
  <si>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</si>
  <si>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</si>
  <si>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</si>
  <si>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</si>
  <si>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</si>
  <si>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</si>
  <si>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</si>
  <si>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</si>
  <si>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</si>
  <si>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</si>
  <si>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</si>
  <si>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</si>
  <si>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</si>
  <si>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</si>
  <si>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</si>
  <si>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</si>
  <si>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</si>
  <si>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</si>
  <si>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</si>
  <si>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</si>
  <si>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</si>
  <si>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</si>
  <si>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</si>
  <si>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</si>
  <si>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</si>
  <si>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</si>
  <si>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</si>
  <si>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</si>
  <si>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</si>
  <si>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</si>
  <si>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</si>
  <si>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</si>
  <si>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</si>
  <si>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</si>
  <si>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</si>
  <si>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</si>
  <si>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</si>
  <si>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</si>
  <si>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</si>
  <si>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</si>
  <si>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</si>
  <si>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</si>
  <si>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</si>
  <si>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</si>
  <si>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</si>
  <si>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</si>
  <si>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</si>
  <si>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</si>
  <si>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</si>
  <si>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</si>
  <si>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</si>
  <si>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</si>
  <si>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</si>
  <si>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</si>
  <si>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</si>
  <si>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</si>
  <si>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</si>
  <si>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</si>
  <si>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</si>
  <si>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</si>
  <si>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</si>
  <si>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</si>
  <si>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</si>
  <si>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</si>
  <si>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</si>
  <si>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</si>
  <si>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</si>
  <si>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</si>
  <si>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</si>
  <si>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</si>
  <si>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</si>
  <si>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</si>
  <si>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</si>
  <si>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</si>
  <si>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</si>
  <si>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</si>
  <si>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</si>
  <si>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</si>
  <si>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</si>
  <si>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</si>
  <si>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</si>
  <si>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</si>
  <si>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</si>
  <si>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</si>
  <si>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</si>
  <si>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</si>
  <si>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</si>
  <si>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</si>
  <si>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</si>
  <si>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</si>
  <si>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</si>
  <si>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</si>
  <si>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</si>
  <si>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</si>
  <si>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</si>
  <si>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</si>
  <si>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</si>
  <si>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</si>
  <si>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</si>
  <si>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</si>
  <si>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</si>
  <si>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</si>
  <si>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</si>
  <si>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</si>
  <si>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</si>
  <si>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</si>
  <si>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</si>
  <si>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</si>
  <si>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</si>
  <si>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</si>
  <si>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</si>
  <si>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</si>
  <si>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</si>
  <si>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</si>
  <si>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</si>
  <si>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</si>
  <si>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</si>
  <si>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</si>
  <si>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</si>
  <si>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</si>
  <si>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</si>
  <si>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</si>
  <si>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</si>
  <si>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</si>
  <si>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</si>
  <si>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</si>
  <si>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</si>
  <si>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</si>
  <si>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</si>
  <si>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</si>
  <si>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</si>
  <si>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</si>
  <si>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</si>
  <si>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</si>
  <si>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</si>
  <si>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</si>
  <si>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</si>
  <si>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</si>
  <si>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</si>
  <si>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</si>
  <si>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</si>
  <si>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</si>
  <si>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</si>
  <si>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</si>
  <si>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</si>
  <si>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</si>
  <si>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</si>
  <si>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</si>
  <si>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</si>
  <si>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</si>
  <si>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</si>
  <si>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</si>
  <si>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</si>
  <si>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</si>
  <si>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</si>
  <si>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</si>
  <si>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</si>
  <si>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</si>
  <si>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</si>
  <si>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</si>
  <si>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</si>
  <si>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</si>
  <si>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</si>
  <si>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</si>
  <si>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</si>
  <si>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</si>
  <si>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</si>
  <si>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</si>
  <si>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</si>
  <si>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</si>
  <si>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</si>
  <si>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</si>
  <si>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</si>
  <si>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</si>
  <si>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</si>
  <si>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</si>
  <si>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</si>
  <si>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</si>
  <si>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</si>
  <si>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</si>
  <si>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</si>
  <si>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</si>
  <si>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</si>
  <si>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</si>
  <si>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</si>
  <si>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</si>
  <si>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</si>
  <si>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</si>
  <si>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</si>
  <si>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</si>
  <si>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</si>
  <si>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</si>
  <si>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</si>
  <si>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</si>
  <si>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</si>
  <si>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</si>
  <si>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</si>
  <si>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</si>
  <si>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</si>
  <si>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</si>
  <si>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</si>
  <si>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</si>
  <si>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</si>
  <si>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</si>
  <si>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</si>
  <si>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</si>
  <si>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</si>
  <si>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</si>
  <si>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</si>
  <si>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</si>
  <si>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</si>
  <si>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</si>
  <si>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</si>
  <si>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</si>
  <si>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</si>
  <si>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</si>
  <si>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</si>
  <si>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</si>
  <si>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</si>
  <si>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</si>
  <si>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</si>
  <si>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</si>
  <si>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</si>
  <si>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</si>
  <si>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</si>
  <si>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</si>
  <si>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</si>
  <si>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</si>
  <si>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</si>
  <si>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</si>
  <si>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</si>
  <si>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</si>
  <si>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</si>
  <si>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</si>
  <si>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</si>
  <si>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</si>
  <si>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</si>
  <si>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</si>
  <si>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</si>
  <si>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</si>
  <si>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</si>
  <si>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</si>
  <si>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</si>
  <si>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</si>
  <si>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</si>
  <si>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</si>
  <si>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</si>
  <si>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</si>
  <si>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</si>
  <si>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</si>
  <si>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</si>
  <si>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</si>
  <si>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</si>
  <si>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</si>
  <si>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</si>
  <si>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</si>
  <si>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</si>
  <si>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</si>
  <si>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</si>
  <si>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</si>
  <si>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</si>
  <si>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</si>
  <si>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</si>
  <si>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</si>
  <si>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</si>
  <si>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</si>
  <si>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</si>
  <si>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</si>
  <si>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</si>
  <si>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</si>
  <si>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</si>
  <si>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</si>
  <si>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</si>
  <si>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</si>
  <si>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</si>
  <si>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</si>
  <si>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</si>
  <si>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</si>
  <si>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</si>
  <si>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</si>
  <si>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</si>
  <si>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</si>
  <si>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</si>
  <si>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</si>
  <si>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</si>
  <si>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</si>
  <si>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</si>
  <si>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</si>
  <si>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</si>
  <si>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</si>
  <si>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</si>
  <si>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</si>
  <si>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</si>
  <si>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</si>
  <si>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</si>
  <si>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</si>
  <si>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</si>
  <si>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</si>
  <si>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</si>
  <si>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</si>
  <si>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</si>
  <si>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</si>
  <si>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</si>
  <si>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</si>
  <si>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</si>
  <si>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</si>
  <si>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</si>
  <si>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</si>
  <si>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</si>
  <si>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</si>
  <si>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</si>
  <si>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</si>
  <si>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</si>
  <si>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</si>
  <si>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</si>
  <si>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</si>
  <si>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</si>
  <si>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</si>
  <si>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</si>
  <si>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</si>
  <si>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</si>
  <si>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</si>
  <si>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</si>
  <si>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</si>
  <si>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</si>
  <si>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</si>
  <si>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</si>
  <si>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</si>
  <si>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</si>
  <si>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</si>
  <si>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</si>
  <si>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</si>
  <si>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</si>
  <si>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</si>
  <si>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</si>
  <si>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</si>
  <si>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</si>
  <si>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</si>
  <si>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</si>
  <si>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</si>
  <si>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</si>
  <si>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</si>
  <si>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</si>
  <si>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</si>
  <si>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</si>
  <si>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</si>
  <si>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</si>
  <si>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</si>
  <si>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</si>
  <si>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</si>
  <si>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</si>
  <si>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</si>
  <si>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</si>
  <si>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</si>
  <si>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</si>
  <si>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</si>
  <si>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</si>
  <si>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</si>
  <si>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</si>
  <si>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</si>
  <si>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</si>
  <si>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</si>
  <si>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</si>
  <si>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</si>
  <si>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</si>
  <si>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</si>
  <si>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</si>
  <si>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</si>
  <si>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</si>
  <si>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</si>
  <si>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</si>
  <si>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</si>
  <si>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</si>
  <si>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</si>
  <si>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</si>
  <si>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</si>
  <si>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</si>
  <si>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</si>
  <si>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</si>
  <si>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</si>
  <si>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</si>
  <si>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</si>
  <si>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</si>
  <si>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</si>
  <si>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</si>
  <si>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</si>
  <si>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</si>
  <si>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</si>
  <si>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</si>
  <si>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</si>
  <si>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</si>
  <si>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</si>
  <si>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</si>
  <si>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</si>
  <si>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</si>
  <si>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</si>
  <si>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</si>
  <si>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</si>
  <si>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</si>
  <si>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</si>
  <si>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</si>
  <si>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</si>
  <si>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</si>
  <si>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</si>
  <si>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</si>
  <si>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</si>
  <si>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</si>
  <si>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</si>
  <si>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</si>
  <si>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</si>
  <si>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</si>
  <si>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</si>
  <si>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</si>
  <si>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</si>
  <si>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</si>
  <si>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</si>
  <si>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</si>
  <si>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</si>
  <si>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</si>
  <si>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</si>
  <si>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</si>
  <si>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</si>
  <si>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</si>
  <si>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</si>
  <si>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</si>
  <si>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</si>
  <si>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</si>
  <si>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</si>
  <si>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</si>
  <si>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</si>
  <si>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</si>
  <si>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</si>
  <si>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</si>
  <si>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</si>
  <si>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</si>
  <si>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</si>
  <si>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</si>
  <si>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</si>
  <si>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</si>
  <si>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</si>
  <si>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</si>
  <si>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</si>
  <si>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</si>
  <si>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</si>
  <si>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</si>
  <si>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</si>
  <si>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</si>
  <si>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</si>
  <si>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</si>
  <si>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</si>
  <si>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</si>
  <si>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</si>
  <si>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</si>
  <si>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</si>
  <si>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</si>
  <si>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</si>
  <si>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</si>
  <si>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</si>
  <si>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</si>
  <si>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</si>
  <si>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</si>
  <si>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</si>
  <si>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</si>
  <si>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</si>
  <si>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</si>
  <si>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</si>
  <si>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</si>
  <si>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</si>
  <si>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</si>
  <si>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</si>
  <si>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</si>
  <si>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</si>
  <si>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</si>
  <si>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</si>
  <si>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</si>
  <si>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</si>
  <si>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</si>
  <si>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</si>
  <si>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</si>
  <si>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</si>
  <si>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</si>
  <si>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</si>
  <si>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</si>
  <si>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</si>
  <si>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</si>
  <si>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</si>
  <si>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</si>
  <si>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</si>
  <si>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</si>
  <si>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</si>
  <si>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</si>
  <si>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</si>
  <si>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</si>
  <si>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</si>
  <si>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</si>
  <si>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</si>
  <si>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</si>
  <si>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</si>
  <si>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</si>
  <si>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</si>
  <si>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</si>
  <si>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</si>
  <si>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</si>
  <si>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</si>
  <si>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</si>
  <si>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</si>
  <si>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</si>
  <si>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</si>
  <si>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</si>
  <si>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</si>
  <si>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</si>
  <si>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</si>
  <si>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</si>
  <si>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</si>
  <si>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</si>
  <si>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</si>
  <si>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</si>
  <si>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</si>
  <si>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</si>
  <si>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</si>
  <si>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</si>
  <si>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</si>
  <si>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</si>
  <si>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</si>
  <si>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</si>
  <si>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</si>
  <si>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</si>
  <si>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</si>
  <si>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</si>
  <si>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</si>
  <si>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</si>
  <si>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</si>
  <si>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</si>
  <si>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</si>
  <si>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</si>
  <si>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</si>
  <si>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</si>
  <si>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</si>
  <si>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</si>
  <si>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</si>
  <si>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</si>
  <si>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</si>
  <si>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</si>
  <si>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</si>
  <si>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</si>
  <si>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</si>
  <si>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</si>
  <si>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</si>
  <si>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</si>
  <si>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</si>
  <si>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</si>
  <si>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</si>
  <si>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</si>
  <si>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</si>
  <si>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</si>
  <si>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</si>
  <si>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</si>
  <si>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</si>
  <si>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</si>
  <si>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</si>
  <si>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</si>
  <si>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</si>
  <si>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</si>
  <si>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</si>
  <si>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</si>
  <si>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</si>
  <si>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</si>
  <si>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</si>
  <si>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</si>
  <si>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</si>
  <si>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</si>
  <si>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</si>
  <si>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</si>
  <si>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</si>
  <si>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</si>
  <si>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</si>
  <si>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</si>
  <si>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</si>
  <si>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</si>
  <si>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</si>
  <si>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</si>
  <si>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</si>
  <si>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</si>
  <si>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</si>
  <si>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</si>
  <si>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</si>
  <si>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</si>
  <si>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</si>
  <si>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</si>
  <si>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</si>
  <si>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</si>
  <si>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</si>
  <si>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</si>
  <si>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</si>
  <si>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</si>
  <si>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</si>
  <si>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</si>
  <si>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</si>
  <si>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</si>
  <si>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</si>
  <si>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</si>
  <si>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</si>
  <si>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</si>
  <si>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</si>
  <si>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</si>
  <si>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</si>
  <si>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</si>
  <si>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</si>
  <si>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</si>
  <si>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</si>
  <si>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</si>
  <si>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</si>
  <si>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</si>
  <si>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</si>
  <si>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</si>
  <si>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</si>
  <si>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</si>
  <si>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</si>
  <si>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</si>
  <si>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</si>
  <si>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</si>
  <si>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</si>
  <si>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</si>
  <si>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</si>
  <si>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</si>
  <si>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</si>
  <si>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</si>
  <si>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</si>
  <si>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</si>
  <si>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</si>
  <si>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</si>
  <si>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</si>
  <si>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</si>
  <si>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</si>
  <si>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</si>
  <si>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</si>
  <si>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</si>
  <si>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</si>
  <si>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</si>
  <si>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</si>
  <si>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</si>
  <si>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</si>
  <si>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</si>
  <si>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</si>
  <si>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</si>
  <si>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</si>
  <si>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</si>
  <si>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</si>
  <si>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</si>
  <si>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</si>
  <si>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</si>
  <si>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</si>
  <si>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</si>
  <si>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</si>
  <si>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</si>
  <si>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</si>
  <si>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</si>
  <si>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</si>
  <si>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</si>
  <si>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</si>
  <si>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</si>
  <si>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</si>
  <si>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</si>
  <si>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</si>
  <si>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</si>
  <si>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</si>
  <si>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</si>
  <si>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</si>
  <si>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</si>
  <si>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</si>
  <si>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</si>
  <si>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</si>
  <si>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</si>
  <si>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</si>
  <si>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</si>
  <si>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</si>
  <si>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</si>
  <si>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</si>
  <si>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</si>
  <si>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</si>
  <si>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</si>
  <si>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</si>
  <si>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</si>
  <si>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</si>
  <si>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</si>
  <si>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</si>
  <si>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</si>
  <si>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</si>
  <si>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</si>
  <si>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</si>
  <si>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</si>
  <si>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</si>
  <si>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</si>
  <si>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</si>
  <si>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</si>
  <si>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</si>
  <si>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</si>
  <si>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</si>
  <si>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</si>
  <si>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</si>
  <si>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</si>
  <si>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</si>
  <si>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</si>
  <si>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</si>
  <si>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</si>
  <si>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</si>
  <si>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</si>
  <si>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</si>
  <si>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</si>
  <si>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</si>
  <si>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</si>
  <si>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</si>
  <si>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</si>
  <si>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</si>
  <si>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</si>
  <si>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</si>
  <si>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</si>
  <si>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</si>
  <si>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</si>
  <si>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</si>
  <si>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</si>
  <si>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</si>
  <si>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</si>
  <si>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</si>
  <si>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</si>
  <si>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</si>
  <si>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</si>
  <si>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</si>
  <si>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</si>
  <si>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</si>
  <si>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</si>
  <si>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</si>
  <si>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</si>
  <si>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</si>
  <si>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</si>
  <si>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</si>
  <si>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</si>
  <si>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</si>
  <si>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</si>
  <si>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</si>
  <si>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</si>
  <si>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</si>
  <si>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</si>
  <si>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</si>
  <si>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</si>
  <si>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</si>
  <si>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</si>
  <si>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</si>
  <si>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</si>
  <si>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</si>
  <si>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</si>
  <si>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</si>
  <si>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</si>
  <si>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</si>
  <si>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</si>
  <si>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</si>
  <si>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</si>
  <si>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</si>
  <si>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</si>
  <si>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</si>
  <si>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</si>
  <si>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</si>
  <si>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</si>
  <si>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</si>
  <si>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</si>
  <si>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</si>
  <si>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</si>
  <si>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</si>
  <si>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</si>
  <si>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</si>
  <si>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</si>
  <si>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</si>
  <si>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</si>
  <si>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</si>
  <si>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</si>
  <si>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</si>
  <si>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</si>
  <si>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</si>
  <si>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</si>
  <si>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</si>
  <si>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</si>
  <si>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</si>
  <si>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</si>
  <si>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</si>
  <si>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</si>
  <si>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</si>
  <si>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</si>
  <si>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</si>
  <si>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</si>
  <si>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</si>
  <si>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</si>
  <si>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</si>
  <si>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</si>
  <si>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</si>
  <si>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</si>
  <si>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</si>
  <si>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</si>
  <si>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</si>
  <si>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</si>
  <si>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</si>
  <si>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</si>
  <si>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</si>
  <si>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</si>
  <si>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</si>
  <si>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</si>
  <si>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</si>
  <si>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</si>
  <si>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</si>
  <si>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</si>
  <si>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</si>
  <si>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</si>
  <si>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</si>
  <si>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</si>
  <si>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</si>
  <si>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</si>
  <si>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</si>
  <si>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</si>
  <si>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</si>
  <si>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</si>
  <si>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</si>
  <si>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</si>
  <si>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</si>
  <si>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</si>
  <si>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</si>
  <si>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</si>
  <si>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</si>
  <si>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</si>
  <si>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</si>
  <si>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</si>
  <si>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</si>
  <si>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</si>
  <si>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</si>
  <si>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</si>
  <si>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</si>
  <si>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</si>
  <si>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</si>
  <si>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</si>
  <si>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</si>
  <si>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</si>
  <si>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</si>
  <si>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</si>
  <si>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</si>
  <si>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</si>
  <si>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</si>
  <si>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</si>
  <si>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</si>
  <si>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</si>
  <si>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</si>
  <si>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</si>
  <si>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</si>
  <si>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</si>
  <si>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</si>
  <si>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</si>
  <si>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</si>
  <si>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</si>
  <si>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</si>
  <si>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</si>
  <si>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</si>
  <si>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</si>
  <si>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</si>
  <si>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</si>
  <si>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</si>
  <si>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</si>
  <si>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</si>
  <si>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</si>
  <si>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</si>
  <si>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</si>
  <si>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</si>
  <si>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</si>
  <si>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</si>
  <si>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</si>
  <si>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</si>
  <si>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</si>
  <si>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</si>
  <si>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</si>
  <si>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</si>
  <si>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</si>
  <si>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</si>
  <si>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</si>
  <si>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</si>
  <si>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</si>
  <si>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</si>
  <si>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</si>
  <si>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</si>
  <si>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</si>
  <si>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</si>
  <si>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</si>
  <si>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</si>
  <si>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</si>
  <si>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</si>
  <si>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</si>
  <si>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</si>
  <si>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</si>
  <si>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</si>
  <si>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</si>
  <si>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</si>
  <si>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</si>
  <si>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</si>
  <si>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</si>
  <si>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</si>
  <si>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</si>
  <si>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</si>
  <si>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</si>
  <si>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</si>
  <si>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</si>
  <si>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</si>
  <si>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</si>
  <si>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</si>
  <si>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</si>
  <si>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</si>
  <si>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</si>
  <si>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</si>
  <si>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</si>
  <si>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</si>
  <si>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</si>
  <si>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</si>
  <si>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</si>
  <si>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</si>
  <si>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</si>
  <si>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</si>
  <si>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</si>
  <si>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</si>
  <si>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</si>
  <si>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</si>
  <si>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</si>
  <si>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</si>
  <si>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</si>
  <si>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</si>
  <si>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</si>
  <si>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</si>
  <si>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</si>
  <si>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</si>
  <si>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</si>
  <si>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</si>
  <si>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</si>
  <si>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</si>
  <si>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</si>
  <si>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</si>
  <si>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</si>
  <si>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</si>
  <si>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</si>
  <si>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</si>
  <si>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</si>
  <si>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</si>
  <si>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</si>
  <si>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</si>
  <si>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</si>
  <si>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</si>
  <si>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</si>
  <si>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</si>
  <si>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</si>
  <si>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</si>
  <si>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</si>
  <si>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</si>
  <si>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</si>
  <si>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</si>
  <si>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</si>
  <si>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</si>
  <si>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</si>
  <si>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</si>
  <si>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</si>
  <si>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</si>
  <si>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</si>
  <si>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</si>
  <si>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</si>
  <si>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</si>
  <si>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</si>
  <si>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</si>
  <si>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</si>
  <si>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</si>
  <si>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</si>
  <si>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</si>
  <si>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</si>
  <si>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</si>
  <si>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</si>
  <si>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</si>
  <si>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</si>
  <si>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</si>
  <si>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</si>
  <si>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</si>
  <si>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</si>
  <si>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</si>
  <si>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</si>
  <si>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</si>
  <si>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</si>
  <si>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</si>
  <si>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</si>
  <si>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</si>
  <si>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</si>
  <si>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</si>
  <si>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</si>
  <si>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</si>
  <si>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</si>
  <si>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</si>
  <si>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</si>
  <si>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</si>
  <si>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</si>
  <si>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</si>
  <si>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</si>
  <si>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</si>
  <si>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</si>
  <si>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</si>
  <si>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</si>
  <si>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</si>
  <si>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</si>
  <si>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</si>
  <si>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</si>
  <si>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</si>
  <si>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</si>
  <si>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</si>
  <si>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</si>
  <si>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</si>
  <si>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</si>
  <si>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</si>
  <si>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</si>
  <si>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</si>
  <si>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</si>
  <si>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</si>
  <si>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</si>
  <si>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</si>
  <si>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</si>
  <si>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</si>
  <si>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</si>
  <si>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</si>
  <si>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</si>
  <si>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</si>
  <si>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</si>
  <si>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</si>
  <si>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</si>
  <si>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</si>
  <si>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</si>
  <si>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</si>
  <si>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</si>
  <si>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</si>
  <si>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</si>
  <si>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</si>
  <si>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</si>
  <si>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</si>
  <si>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</si>
  <si>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</si>
  <si>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</si>
  <si>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</si>
  <si>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</si>
  <si>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</si>
  <si>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</si>
  <si>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</si>
  <si>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</si>
  <si>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</si>
  <si>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</si>
  <si>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</si>
  <si>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</si>
  <si>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</si>
  <si>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</si>
  <si>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</si>
  <si>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</si>
  <si>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</si>
  <si>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</si>
  <si>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</si>
  <si>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</si>
  <si>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</si>
  <si>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</si>
  <si>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</si>
  <si>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</si>
  <si>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</si>
  <si>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</si>
  <si>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</si>
  <si>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</si>
  <si>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</si>
  <si>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</si>
  <si>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</si>
  <si>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</si>
  <si>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</si>
  <si>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</si>
  <si>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</si>
  <si>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</si>
  <si>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</si>
  <si>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</si>
  <si>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</si>
  <si>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</si>
  <si>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</si>
  <si>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</si>
  <si>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</si>
  <si>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</si>
  <si>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</si>
  <si>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</si>
  <si>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</si>
  <si>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</si>
  <si>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</si>
  <si>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</si>
  <si>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</si>
  <si>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</si>
  <si>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</si>
  <si>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</si>
  <si>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</si>
  <si>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</si>
  <si>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</si>
  <si>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</si>
  <si>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</si>
  <si>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</si>
  <si>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</si>
  <si>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</si>
  <si>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</si>
  <si>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</si>
  <si>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</si>
  <si>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</si>
  <si>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</si>
  <si>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</si>
  <si>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</si>
  <si>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</si>
  <si>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</si>
  <si>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</si>
  <si>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</si>
  <si>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</si>
  <si>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</si>
  <si>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</si>
  <si>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</si>
  <si>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</si>
  <si>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</si>
  <si>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</si>
  <si>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</si>
  <si>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</si>
  <si>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</si>
  <si>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</si>
  <si>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</si>
  <si>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</si>
  <si>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</si>
  <si>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</si>
  <si>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</si>
  <si>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</si>
  <si>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</si>
  <si>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</si>
  <si>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</si>
  <si>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</si>
  <si>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</si>
  <si>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</si>
  <si>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</si>
  <si>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</si>
  <si>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</si>
  <si>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</si>
  <si>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</si>
  <si>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</si>
  <si>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</si>
  <si>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</si>
  <si>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</si>
  <si>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</si>
  <si>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</si>
  <si>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</si>
  <si>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</si>
  <si>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</si>
  <si>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</si>
  <si>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</si>
  <si>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</si>
  <si>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</si>
  <si>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</si>
  <si>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</si>
  <si>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</si>
  <si>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</si>
  <si>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</si>
  <si>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</si>
  <si>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</si>
  <si>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</si>
  <si>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</si>
  <si>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</si>
  <si>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</si>
  <si>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</si>
  <si>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</si>
  <si>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</si>
  <si>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</si>
  <si>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</si>
  <si>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</si>
  <si>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</si>
  <si>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</si>
  <si>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</si>
  <si>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</si>
  <si>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</si>
  <si>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</si>
  <si>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</si>
  <si>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</si>
  <si>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</si>
  <si>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</si>
  <si>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</si>
  <si>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</si>
  <si>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</si>
  <si>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</si>
  <si>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</si>
  <si>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</si>
  <si>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</si>
  <si>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</si>
  <si>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</si>
  <si>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</si>
  <si>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</si>
  <si>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</si>
  <si>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</si>
  <si>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</si>
  <si>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</si>
  <si>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</si>
  <si>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</si>
  <si>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</si>
  <si>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</si>
  <si>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</si>
  <si>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</si>
  <si>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</si>
  <si>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</si>
  <si>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</si>
  <si>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</si>
  <si>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</si>
  <si>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</si>
  <si>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</si>
  <si>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</si>
  <si>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</si>
  <si>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</si>
  <si>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</si>
  <si>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</si>
  <si>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</si>
  <si>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</si>
  <si>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</si>
  <si>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</si>
  <si>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</si>
  <si>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</si>
  <si>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</si>
  <si>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</si>
  <si>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</si>
  <si>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</si>
  <si>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</si>
  <si>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</si>
  <si>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</si>
  <si>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</si>
  <si>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</si>
  <si>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</si>
  <si>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</si>
  <si>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</si>
  <si>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</si>
  <si>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</si>
  <si>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</si>
  <si>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</si>
  <si>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</si>
  <si>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</si>
  <si>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</si>
  <si>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</si>
  <si>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</si>
  <si>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</si>
  <si>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</si>
  <si>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</si>
  <si>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</si>
  <si>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</si>
  <si>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</si>
  <si>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</si>
  <si>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</si>
  <si>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</si>
  <si>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</si>
  <si>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</si>
  <si>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</si>
  <si>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</si>
  <si>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</si>
  <si>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</si>
  <si>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</si>
  <si>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</si>
  <si>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</si>
  <si>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</si>
  <si>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</si>
  <si>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</si>
  <si>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</si>
  <si>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</si>
  <si>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</si>
  <si>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</si>
  <si>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</si>
  <si>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</si>
  <si>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</si>
  <si>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</si>
  <si>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</si>
  <si>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</si>
  <si>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</si>
  <si>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</si>
  <si>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</si>
  <si>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</si>
  <si>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</si>
  <si>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</si>
  <si>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</si>
  <si>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</si>
  <si>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</si>
  <si>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</si>
  <si>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</si>
  <si>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</si>
  <si>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</si>
  <si>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</si>
  <si>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</si>
  <si>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</si>
  <si>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</si>
  <si>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</si>
  <si>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</si>
  <si>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</si>
  <si>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</si>
  <si>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</si>
  <si>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</si>
  <si>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</si>
  <si>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</si>
  <si>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</si>
  <si>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</si>
  <si>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</si>
  <si>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</si>
  <si>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</si>
  <si>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</si>
  <si>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</si>
  <si>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</si>
  <si>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</si>
  <si>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</si>
  <si>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</si>
  <si>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</si>
  <si>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</si>
  <si>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</si>
  <si>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</si>
  <si>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</si>
  <si>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</si>
  <si>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</si>
  <si>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</si>
  <si>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</si>
  <si>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</si>
  <si>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</si>
  <si>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</si>
  <si>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</si>
  <si>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</si>
  <si>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</si>
  <si>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</si>
  <si>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</si>
  <si>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</si>
  <si>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</si>
  <si>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</si>
  <si>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</si>
  <si>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</si>
  <si>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</si>
  <si>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</si>
  <si>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</si>
  <si>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</si>
  <si>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</si>
  <si>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</si>
  <si>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</si>
  <si>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</si>
  <si>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</si>
  <si>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</si>
  <si>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</si>
  <si>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</si>
  <si>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</si>
  <si>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</si>
  <si>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</si>
  <si>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</si>
  <si>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</si>
  <si>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</si>
  <si>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</si>
  <si>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</si>
  <si>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</si>
  <si>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</si>
  <si>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</si>
  <si>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</si>
  <si>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</si>
  <si>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</si>
  <si>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</si>
  <si>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</si>
  <si>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</si>
  <si>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</si>
  <si>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</si>
  <si>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</si>
  <si>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</si>
  <si>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</si>
  <si>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</si>
  <si>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</si>
  <si>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</si>
  <si>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</si>
  <si>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</si>
  <si>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</si>
  <si>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</si>
  <si>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</si>
  <si>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</si>
  <si>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</si>
  <si>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</si>
  <si>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</si>
  <si>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</si>
  <si>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</si>
  <si>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</si>
  <si>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</si>
  <si>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</si>
  <si>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</si>
  <si>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</si>
  <si>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</si>
  <si>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</si>
  <si>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</si>
  <si>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</si>
  <si>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</si>
  <si>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</si>
  <si>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</si>
  <si>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</si>
  <si>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</si>
  <si>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</si>
  <si>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</si>
  <si>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</si>
  <si>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</si>
  <si>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</si>
  <si>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</si>
  <si>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</si>
  <si>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</si>
  <si>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</si>
  <si>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</si>
  <si>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</si>
  <si>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</si>
  <si>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</si>
  <si>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</si>
  <si>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</si>
  <si>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</si>
  <si>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</si>
  <si>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</si>
  <si>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</si>
  <si>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</si>
  <si>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</si>
  <si>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</si>
  <si>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</si>
  <si>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</si>
  <si>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</si>
  <si>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</si>
  <si>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</si>
  <si>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</si>
  <si>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</si>
  <si>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</si>
  <si>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</si>
  <si>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</si>
  <si>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</si>
  <si>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</si>
  <si>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</si>
  <si>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</si>
  <si>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</si>
  <si>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</si>
  <si>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</si>
  <si>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</si>
  <si>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</si>
  <si>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</si>
  <si>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</si>
  <si>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</si>
  <si>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</si>
  <si>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</si>
  <si>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</si>
  <si>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</si>
  <si>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</si>
  <si>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</si>
  <si>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</si>
  <si>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</si>
  <si>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</si>
  <si>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</si>
  <si>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</si>
  <si>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</si>
  <si>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</si>
  <si>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</si>
  <si>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</si>
  <si>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</si>
  <si>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</si>
  <si>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</si>
  <si>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</si>
  <si>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</si>
  <si>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</si>
  <si>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</si>
  <si>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</si>
  <si>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</si>
  <si>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</si>
  <si>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</si>
  <si>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</si>
  <si>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</si>
  <si>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</si>
  <si>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</si>
  <si>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</si>
  <si>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</si>
  <si>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</si>
  <si>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</si>
  <si>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</si>
  <si>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</si>
  <si>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</si>
  <si>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</si>
  <si>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</si>
  <si>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</si>
  <si>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</si>
  <si>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</si>
  <si>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</si>
  <si>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</si>
  <si>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</si>
  <si>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</si>
  <si>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</si>
  <si>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</si>
  <si>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</si>
  <si>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</si>
  <si>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</si>
  <si>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</si>
  <si>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</si>
  <si>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</si>
  <si>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</si>
  <si>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</si>
  <si>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</si>
  <si>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</si>
  <si>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</si>
  <si>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</si>
  <si>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</si>
  <si>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</si>
  <si>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</si>
  <si>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</si>
  <si>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</si>
  <si>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</si>
  <si>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</si>
  <si>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</si>
  <si>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</si>
  <si>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</si>
  <si>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</si>
  <si>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</si>
  <si>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</si>
  <si>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</si>
  <si>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</si>
  <si>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</si>
  <si>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</si>
  <si>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</si>
  <si>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</si>
  <si>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</si>
  <si>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</si>
  <si>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</si>
  <si>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</si>
  <si>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</si>
  <si>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</si>
  <si>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</si>
  <si>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</si>
  <si>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</si>
  <si>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</si>
  <si>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</si>
  <si>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</si>
  <si>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</si>
  <si>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</si>
  <si>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</si>
  <si>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</si>
  <si>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</si>
  <si>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</si>
  <si>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</si>
  <si>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</si>
  <si>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</si>
  <si>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</si>
  <si>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</si>
  <si>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</si>
  <si>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</si>
  <si>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</si>
  <si>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</si>
  <si>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</si>
  <si>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</si>
  <si>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</si>
  <si>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</si>
  <si>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</si>
  <si>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</si>
  <si>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</si>
  <si>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</si>
  <si>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</si>
  <si>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</si>
  <si>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</si>
  <si>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</si>
  <si>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</si>
  <si>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</si>
  <si>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</si>
  <si>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</si>
  <si>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</si>
  <si>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</si>
  <si>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</si>
  <si>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</si>
  <si>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</si>
  <si>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</si>
  <si>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</si>
  <si>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</si>
  <si>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</si>
  <si>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</si>
  <si>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</si>
  <si>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</si>
  <si>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</si>
  <si>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</si>
  <si>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</si>
  <si>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</si>
  <si>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</si>
  <si>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</si>
  <si>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</si>
  <si>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</si>
  <si>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</si>
  <si>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</si>
  <si>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</si>
  <si>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</si>
  <si>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</si>
  <si>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</si>
  <si>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</si>
  <si>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</si>
  <si>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</si>
  <si>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</si>
  <si>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</si>
  <si>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</si>
  <si>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</si>
  <si>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</si>
  <si>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</si>
  <si>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</si>
  <si>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</si>
  <si>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</si>
  <si>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</si>
  <si>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</si>
  <si>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</si>
  <si>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</si>
  <si>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</si>
  <si>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</si>
  <si>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</si>
  <si>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</si>
  <si>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</si>
  <si>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</si>
  <si>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</si>
  <si>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</si>
  <si>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</si>
  <si>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</si>
  <si>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</si>
  <si>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</si>
  <si>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</si>
  <si>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</si>
  <si>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</si>
  <si>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</si>
  <si>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</si>
  <si>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</si>
  <si>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</si>
  <si>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</si>
  <si>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</si>
  <si>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</si>
  <si>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</si>
  <si>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</si>
  <si>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</si>
  <si>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</si>
  <si>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</si>
  <si>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</si>
  <si>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</si>
  <si>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</si>
  <si>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</si>
  <si>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</si>
  <si>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</si>
  <si>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</si>
  <si>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</si>
  <si>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</si>
  <si>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</si>
  <si>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</si>
  <si>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</si>
  <si>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</si>
  <si>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</si>
  <si>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</si>
  <si>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</si>
  <si>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</si>
  <si>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</si>
  <si>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</si>
  <si>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</si>
  <si>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</si>
  <si>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</si>
  <si>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</si>
  <si>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</si>
  <si>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</si>
  <si>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</si>
  <si>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</si>
  <si>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</si>
  <si>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</si>
  <si>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</si>
  <si>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</si>
  <si>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</si>
  <si>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</si>
  <si>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</si>
  <si>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</si>
  <si>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</si>
  <si>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</si>
  <si>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</si>
  <si>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</si>
  <si>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</si>
  <si>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</si>
  <si>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</si>
  <si>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</si>
  <si>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</si>
  <si>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</si>
  <si>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</si>
  <si>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</si>
  <si>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</si>
  <si>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</si>
  <si>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</si>
  <si>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</si>
  <si>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</si>
  <si>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</si>
  <si>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</si>
  <si>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</si>
  <si>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</si>
  <si>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</si>
  <si>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</si>
  <si>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</si>
  <si>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</si>
  <si>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</si>
  <si>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</si>
  <si>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</si>
  <si>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</si>
  <si>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</si>
  <si>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</si>
  <si>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</si>
  <si>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</si>
  <si>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</si>
  <si>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</si>
  <si>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</si>
  <si>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</si>
  <si>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</si>
  <si>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</si>
  <si>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</si>
  <si>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</si>
  <si>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</si>
  <si>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</si>
  <si>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</si>
  <si>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</si>
  <si>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</si>
  <si>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</si>
  <si>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</si>
  <si>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</si>
  <si>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</si>
  <si>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</si>
  <si>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</si>
  <si>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</si>
  <si>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</si>
  <si>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</si>
  <si>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</si>
  <si>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</si>
  <si>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</si>
  <si>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</si>
  <si>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</si>
  <si>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</si>
  <si>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</si>
  <si>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</si>
  <si>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</si>
  <si>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</si>
  <si>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</si>
  <si>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</si>
  <si>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</si>
  <si>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</si>
  <si>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</si>
  <si>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</si>
  <si>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</si>
  <si>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</si>
  <si>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</si>
  <si>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</si>
  <si>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</si>
  <si>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</si>
  <si>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</si>
  <si>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</si>
  <si>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</si>
  <si>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</si>
  <si>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</si>
  <si>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</si>
  <si>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</si>
  <si>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</si>
  <si>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</si>
  <si>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</si>
  <si>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</si>
  <si>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</si>
  <si>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</si>
  <si>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</si>
  <si>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</si>
  <si>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</si>
  <si>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</si>
  <si>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</si>
  <si>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</si>
  <si>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</si>
  <si>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</si>
  <si>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</si>
  <si>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</si>
  <si>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</si>
  <si>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</si>
  <si>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</si>
  <si>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</si>
  <si>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</si>
  <si>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</si>
  <si>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</si>
  <si>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</si>
  <si>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</si>
  <si>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</si>
  <si>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</si>
  <si>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</si>
  <si>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</si>
  <si>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</si>
  <si>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</si>
  <si>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</si>
  <si>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</si>
  <si>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</si>
  <si>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</si>
  <si>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</si>
  <si>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</si>
  <si>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</si>
  <si>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</si>
  <si>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</si>
  <si>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</si>
  <si>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</si>
  <si>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</si>
  <si>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</si>
  <si>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</si>
  <si>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</si>
  <si>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</si>
  <si>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</si>
  <si>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</si>
  <si>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</si>
  <si>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</si>
  <si>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</si>
  <si>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</si>
  <si>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</si>
  <si>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</si>
  <si>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</si>
  <si>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</si>
  <si>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</si>
  <si>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</si>
  <si>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</si>
  <si>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</si>
  <si>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</si>
  <si>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</si>
  <si>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</si>
  <si>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</si>
  <si>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</si>
  <si>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</si>
  <si>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</si>
  <si>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</si>
  <si>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</si>
  <si>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</si>
  <si>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</si>
  <si>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</si>
  <si>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</si>
  <si>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</si>
  <si>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</si>
  <si>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</si>
  <si>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</si>
  <si>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</si>
  <si>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</si>
  <si>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</si>
  <si>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</si>
  <si>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</si>
  <si>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</si>
  <si>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</si>
  <si>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</si>
  <si>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</si>
  <si>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</si>
  <si>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</si>
  <si>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</si>
  <si>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</si>
  <si>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</si>
  <si>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</si>
  <si>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</si>
  <si>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</si>
  <si>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</si>
  <si>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</si>
  <si>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</si>
  <si>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</si>
  <si>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</si>
  <si>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</si>
  <si>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</si>
  <si>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</si>
  <si>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</si>
  <si>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</si>
  <si>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</si>
  <si>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</si>
  <si>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</si>
  <si>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</si>
  <si>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</si>
  <si>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</si>
  <si>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</si>
  <si>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</si>
  <si>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</si>
  <si>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</si>
  <si>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</si>
  <si>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</si>
  <si>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</si>
  <si>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</si>
  <si>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</si>
  <si>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</si>
  <si>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</si>
  <si>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</si>
  <si>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</si>
  <si>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</si>
  <si>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</si>
  <si>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</si>
  <si>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</si>
  <si>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</si>
  <si>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</si>
  <si>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</si>
  <si>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</si>
  <si>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</si>
  <si>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</si>
  <si>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</si>
  <si>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</si>
  <si>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</si>
  <si>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</si>
  <si>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</si>
  <si>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</si>
  <si>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</si>
  <si>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</si>
  <si>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</si>
  <si>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</si>
  <si>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</si>
  <si>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</si>
  <si>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</si>
  <si>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</si>
  <si>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</si>
  <si>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</si>
  <si>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</si>
  <si>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</si>
  <si>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</si>
  <si>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</si>
  <si>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</si>
  <si>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</si>
  <si>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</si>
  <si>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</si>
  <si>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</si>
  <si>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</si>
  <si>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</si>
  <si>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</si>
  <si>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</si>
  <si>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</si>
  <si>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</si>
  <si>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</si>
  <si>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</si>
  <si>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</si>
  <si>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</si>
  <si>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</si>
  <si>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</si>
  <si>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</si>
  <si>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</si>
  <si>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</si>
  <si>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</si>
  <si>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</si>
  <si>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</si>
  <si>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</si>
  <si>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</si>
  <si>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</si>
  <si>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</si>
  <si>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</si>
  <si>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</si>
  <si>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</si>
  <si>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</si>
  <si>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</si>
  <si>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</si>
  <si>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</si>
  <si>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</si>
  <si>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</si>
  <si>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</si>
  <si>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</si>
  <si>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</si>
  <si>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</si>
  <si>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</si>
  <si>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</si>
  <si>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</si>
  <si>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</si>
  <si>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</si>
  <si>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</si>
  <si>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</si>
  <si>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</si>
  <si>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</si>
  <si>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</si>
  <si>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</si>
  <si>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</si>
  <si>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</si>
  <si>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</si>
  <si>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</si>
  <si>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</si>
  <si>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</si>
  <si>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</si>
  <si>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</si>
  <si>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</si>
  <si>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</si>
  <si>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</si>
  <si>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</si>
  <si>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</si>
  <si>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</si>
  <si>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</si>
  <si>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</si>
  <si>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</si>
  <si>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</si>
  <si>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</si>
  <si>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</si>
  <si>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</si>
  <si>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</si>
  <si>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</si>
  <si>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</si>
  <si>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</si>
  <si>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</si>
  <si>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</si>
  <si>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</si>
  <si>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</si>
  <si>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</si>
  <si>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</si>
  <si>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</si>
  <si>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</si>
  <si>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</si>
  <si>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</si>
  <si>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</si>
  <si>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</si>
  <si>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</si>
  <si>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</si>
  <si>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</si>
  <si>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</si>
  <si>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</si>
  <si>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</si>
  <si>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</si>
  <si>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</si>
  <si>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</si>
  <si>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</si>
  <si>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</si>
  <si>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</si>
  <si>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</si>
  <si>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</si>
  <si>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</si>
  <si>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</si>
  <si>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</si>
  <si>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</si>
  <si>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</si>
  <si>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</si>
  <si>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</si>
  <si>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</si>
  <si>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</si>
  <si>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</si>
  <si>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</si>
  <si>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</si>
  <si>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</si>
  <si>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</si>
  <si>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</si>
  <si>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</si>
  <si>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</si>
  <si>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</si>
  <si>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</si>
  <si>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</si>
  <si>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</si>
  <si>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</si>
  <si>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</si>
  <si>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</si>
  <si>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</si>
  <si>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</si>
  <si>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</si>
  <si>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</si>
  <si>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</si>
  <si>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</si>
  <si>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</si>
  <si>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</si>
  <si>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</si>
  <si>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</si>
  <si>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</si>
  <si>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</si>
  <si>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</si>
  <si>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</si>
  <si>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</si>
  <si>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</si>
  <si>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</si>
  <si>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</si>
  <si>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</si>
  <si>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</si>
  <si>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</si>
  <si>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</si>
  <si>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</si>
  <si>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</si>
  <si>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</si>
  <si>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</si>
  <si>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</si>
  <si>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</si>
  <si>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</si>
  <si>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</si>
  <si>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</si>
  <si>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</si>
  <si>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</si>
  <si>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</si>
  <si>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</si>
  <si>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</si>
  <si>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</si>
  <si>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</si>
  <si>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</si>
  <si>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</si>
  <si>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</si>
  <si>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</si>
  <si>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</si>
  <si>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</si>
  <si>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</si>
  <si>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</si>
  <si>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</si>
  <si>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</si>
  <si>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</si>
  <si>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</si>
  <si>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</si>
  <si>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</si>
  <si>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</si>
  <si>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</si>
  <si>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</si>
  <si>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</si>
  <si>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</si>
  <si>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</si>
  <si>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</si>
  <si>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</si>
  <si>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</si>
  <si>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</si>
  <si>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</si>
  <si>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</si>
  <si>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</si>
  <si>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</si>
  <si>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</si>
  <si>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</si>
  <si>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</si>
  <si>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</si>
  <si>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</si>
  <si>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</si>
  <si>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</si>
  <si>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</si>
  <si>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</si>
  <si>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</si>
  <si>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</si>
  <si>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</si>
  <si>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</si>
  <si>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</si>
  <si>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</si>
  <si>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</si>
  <si>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</si>
  <si>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</si>
  <si>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</si>
  <si>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</si>
  <si>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</si>
  <si>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</si>
  <si>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</si>
  <si>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</si>
  <si>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</si>
  <si>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</si>
  <si>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</si>
  <si>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</si>
  <si>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</si>
  <si>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</si>
  <si>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</si>
  <si>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</si>
  <si>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</si>
  <si>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</si>
  <si>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</si>
  <si>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</si>
  <si>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</si>
  <si>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</si>
  <si>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</si>
  <si>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</si>
  <si>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</si>
  <si>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</si>
  <si>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</si>
  <si>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</si>
  <si>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</si>
  <si>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</si>
  <si>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</si>
  <si>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</si>
  <si>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</si>
  <si>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</si>
  <si>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</si>
  <si>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</si>
  <si>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</si>
  <si>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</si>
  <si>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</si>
  <si>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</si>
  <si>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</si>
  <si>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</si>
  <si>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</si>
  <si>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</si>
  <si>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</si>
  <si>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</si>
  <si>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</si>
  <si>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</si>
  <si>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</si>
  <si>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</si>
  <si>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</si>
  <si>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</si>
  <si>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</si>
  <si>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</si>
  <si>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</si>
  <si>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</si>
  <si>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</si>
  <si>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</si>
  <si>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</si>
  <si>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</si>
  <si>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</si>
  <si>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</si>
  <si>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</si>
  <si>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</si>
  <si>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</si>
  <si>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</si>
  <si>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</si>
  <si>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</si>
  <si>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</si>
  <si>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</si>
  <si>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</si>
  <si>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</si>
  <si>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</si>
  <si>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</si>
  <si>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</si>
  <si>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</si>
  <si>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</si>
  <si>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</si>
  <si>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</si>
  <si>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</si>
  <si>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</si>
  <si>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</si>
  <si>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</si>
  <si>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</si>
  <si>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</si>
  <si>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</si>
  <si>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</si>
  <si>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</si>
  <si>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</si>
  <si>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</si>
  <si>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</si>
  <si>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</si>
  <si>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</si>
  <si>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</si>
  <si>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</si>
  <si>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</si>
  <si>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</si>
  <si>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</si>
  <si>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</si>
  <si>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</si>
  <si>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</si>
  <si>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</si>
  <si>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</si>
  <si>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</si>
  <si>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</si>
  <si>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</si>
  <si>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</si>
  <si>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</si>
  <si>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</si>
  <si>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</si>
  <si>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</si>
  <si>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</si>
  <si>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</si>
  <si>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</si>
  <si>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</si>
  <si>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</si>
  <si>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</si>
  <si>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</si>
  <si>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</si>
  <si>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</si>
  <si>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</si>
  <si>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</si>
  <si>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</si>
  <si>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</si>
  <si>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</si>
  <si>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</si>
  <si>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</si>
  <si>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</si>
  <si>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</si>
  <si>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</si>
  <si>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</si>
  <si>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</si>
  <si>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</si>
  <si>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</si>
  <si>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</si>
  <si>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</si>
  <si>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</si>
  <si>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</si>
  <si>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</si>
  <si>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</si>
  <si>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</si>
  <si>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</si>
  <si>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</si>
  <si>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</si>
  <si>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</si>
  <si>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</si>
  <si>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</si>
  <si>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</si>
  <si>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</si>
  <si>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</si>
  <si>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</si>
  <si>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</si>
  <si>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</si>
  <si>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</si>
  <si>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</si>
  <si>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</si>
  <si>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</si>
  <si>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</si>
  <si>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</si>
  <si>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</si>
  <si>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</si>
  <si>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</si>
  <si>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</si>
  <si>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</si>
  <si>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</si>
  <si>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</si>
  <si>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</si>
  <si>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</si>
  <si>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</si>
  <si>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</si>
  <si>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</si>
  <si>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</si>
  <si>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</si>
  <si>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</si>
  <si>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</si>
  <si>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</si>
  <si>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</si>
  <si>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</si>
  <si>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</si>
  <si>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</si>
  <si>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</si>
  <si>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</si>
  <si>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</si>
  <si>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</si>
  <si>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</si>
  <si>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</si>
  <si>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</si>
  <si>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</si>
  <si>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</si>
  <si>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</si>
  <si>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</si>
  <si>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</si>
  <si>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</si>
  <si>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</si>
  <si>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</si>
  <si>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</si>
  <si>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</si>
  <si>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</si>
  <si>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</si>
  <si>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</si>
  <si>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</si>
  <si>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</si>
  <si>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</si>
  <si>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</si>
  <si>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</si>
  <si>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</si>
  <si>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</si>
  <si>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</si>
  <si>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</si>
  <si>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</si>
  <si>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</si>
  <si>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</si>
  <si>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</si>
  <si>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</si>
  <si>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</si>
  <si>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</si>
  <si>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</si>
  <si>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</si>
  <si>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</si>
  <si>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</si>
  <si>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</si>
  <si>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</si>
  <si>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</si>
  <si>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</si>
  <si>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</si>
  <si>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</si>
  <si>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</si>
  <si>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</si>
  <si>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</si>
  <si>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</si>
  <si>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</si>
  <si>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</si>
  <si>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</si>
  <si>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</si>
  <si>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</si>
  <si>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</si>
  <si>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</si>
  <si>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</si>
  <si>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</si>
  <si>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</si>
  <si>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</si>
  <si>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</si>
  <si>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</si>
  <si>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</si>
  <si>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</si>
  <si>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</si>
  <si>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</si>
  <si>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</si>
  <si>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</si>
  <si>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</si>
  <si>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</si>
  <si>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</si>
  <si>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</si>
  <si>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</si>
  <si>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</si>
  <si>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</si>
  <si>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</si>
  <si>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</si>
  <si>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</si>
  <si>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</si>
  <si>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</si>
  <si>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</si>
  <si>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</si>
  <si>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</si>
  <si>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</si>
  <si>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</si>
  <si>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</si>
  <si>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</si>
  <si>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</si>
  <si>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</si>
  <si>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</si>
  <si>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</si>
  <si>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</si>
  <si>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</si>
  <si>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</si>
  <si>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</si>
  <si>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</si>
  <si>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</si>
  <si>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</si>
  <si>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</si>
  <si>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</si>
  <si>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</si>
  <si>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</si>
  <si>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</si>
  <si>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</si>
  <si>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</si>
  <si>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</si>
  <si>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</si>
  <si>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</si>
  <si>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</si>
  <si>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</si>
  <si>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</si>
  <si>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</si>
  <si>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</si>
  <si>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</si>
  <si>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</si>
  <si>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</si>
  <si>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</si>
  <si>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</si>
  <si>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</si>
  <si>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</si>
  <si>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</si>
  <si>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</si>
  <si>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</si>
  <si>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</si>
  <si>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</si>
  <si>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</si>
  <si>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</si>
  <si>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</si>
  <si>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</si>
  <si>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</si>
  <si>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</si>
  <si>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</si>
  <si>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</si>
  <si>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</si>
  <si>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</si>
  <si>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</si>
  <si>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</si>
  <si>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</si>
  <si>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</si>
  <si>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</si>
  <si>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</si>
  <si>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</si>
  <si>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</si>
  <si>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</si>
  <si>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</si>
  <si>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</si>
  <si>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</si>
  <si>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</si>
  <si>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</si>
  <si>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</si>
  <si>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</si>
  <si>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</si>
  <si>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</si>
  <si>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</si>
  <si>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</si>
  <si>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</si>
  <si>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</si>
  <si>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</si>
  <si>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</si>
  <si>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</si>
  <si>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</si>
  <si>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</si>
  <si>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</si>
  <si>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</si>
  <si>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</si>
  <si>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</si>
  <si>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</si>
  <si>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</si>
  <si>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</si>
  <si>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</si>
  <si>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</si>
  <si>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</si>
  <si>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</si>
  <si>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</si>
  <si>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</si>
  <si>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</si>
  <si>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</si>
  <si>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</si>
  <si>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</si>
  <si>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</si>
  <si>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</si>
  <si>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</si>
  <si>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</si>
  <si>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</si>
  <si>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</si>
  <si>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</si>
  <si>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</si>
  <si>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</si>
  <si>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</si>
  <si>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</si>
  <si>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</si>
  <si>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</si>
  <si>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</si>
  <si>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</si>
  <si>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</si>
  <si>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</si>
  <si>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</si>
  <si>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</si>
  <si>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</si>
  <si>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</si>
  <si>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</si>
  <si>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</si>
  <si>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</si>
  <si>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</si>
  <si>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</si>
  <si>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</si>
  <si>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</si>
  <si>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</si>
  <si>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</si>
  <si>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</si>
  <si>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</si>
  <si>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</si>
  <si>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</si>
  <si>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</si>
  <si>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</si>
  <si>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</si>
  <si>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</si>
  <si>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</si>
  <si>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</si>
  <si>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</si>
  <si>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</si>
  <si>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</si>
  <si>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</si>
  <si>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</si>
  <si>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</si>
  <si>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</si>
  <si>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</si>
  <si>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</si>
  <si>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</si>
  <si>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</si>
  <si>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</si>
  <si>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</si>
  <si>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</si>
  <si>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</si>
  <si>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</si>
  <si>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</si>
  <si>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</si>
  <si>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</si>
  <si>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</si>
  <si>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</si>
  <si>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</si>
  <si>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</si>
  <si>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</si>
  <si>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</si>
  <si>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</si>
  <si>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</si>
  <si>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</si>
  <si>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</si>
  <si>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</si>
  <si>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</si>
  <si>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</si>
  <si>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</si>
  <si>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</si>
  <si>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</si>
  <si>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</si>
  <si>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</si>
  <si>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</si>
  <si>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</si>
  <si>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</si>
  <si>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</si>
  <si>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</si>
  <si>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</si>
  <si>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</si>
  <si>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</si>
  <si>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</si>
  <si>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</si>
  <si>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</si>
  <si>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</si>
  <si>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</si>
  <si>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</si>
  <si>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</si>
  <si>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</si>
  <si>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</si>
  <si>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</si>
  <si>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</si>
  <si>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</si>
  <si>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</si>
  <si>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</si>
  <si>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</si>
  <si>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</si>
  <si>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</si>
  <si>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</si>
  <si>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</si>
  <si>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</si>
  <si>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</si>
  <si>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</si>
  <si>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</si>
  <si>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</si>
  <si>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</si>
  <si>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</si>
  <si>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</si>
  <si>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</si>
  <si>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</si>
  <si>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</si>
  <si>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</si>
  <si>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</si>
  <si>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</si>
  <si>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</si>
  <si>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</si>
  <si>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</si>
  <si>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</si>
  <si>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</si>
  <si>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</si>
  <si>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</si>
  <si>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</si>
  <si>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</si>
  <si>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</si>
  <si>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</si>
  <si>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</si>
  <si>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</si>
  <si>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</si>
  <si>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</si>
  <si>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</si>
  <si>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</si>
  <si>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</si>
  <si>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</si>
  <si>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</si>
  <si>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</si>
  <si>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</si>
  <si>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</si>
  <si>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</si>
  <si>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</si>
  <si>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</si>
  <si>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</si>
  <si>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</si>
  <si>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</si>
  <si>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</si>
  <si>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</si>
  <si>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</si>
  <si>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</si>
  <si>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</si>
  <si>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</si>
  <si>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</si>
  <si>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</si>
  <si>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</si>
  <si>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</si>
  <si>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</si>
  <si>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</si>
  <si>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</si>
  <si>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</si>
  <si>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</si>
  <si>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</si>
  <si>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</si>
  <si>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</si>
  <si>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</si>
  <si>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</si>
  <si>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</si>
  <si>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</si>
  <si>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</si>
  <si>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</si>
  <si>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</si>
  <si>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</si>
  <si>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</si>
  <si>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</si>
  <si>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</si>
  <si>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</si>
  <si>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</si>
  <si>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</si>
  <si>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</si>
  <si>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</si>
  <si>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</si>
  <si>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</si>
  <si>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</si>
  <si>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</si>
  <si>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</si>
  <si>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</si>
  <si>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</si>
  <si>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</si>
  <si>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</si>
  <si>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</si>
  <si>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</si>
  <si>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</si>
  <si>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</si>
  <si>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</si>
  <si>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</si>
  <si>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</si>
  <si>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</si>
  <si>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</si>
  <si>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</si>
  <si>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</si>
  <si>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</si>
  <si>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</si>
  <si>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</si>
  <si>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</si>
  <si>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</si>
  <si>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</si>
  <si>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</si>
  <si>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</si>
  <si>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</si>
  <si>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</si>
  <si>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</si>
  <si>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</si>
  <si>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</si>
  <si>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</si>
  <si>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</si>
  <si>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</si>
  <si>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</si>
  <si>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</si>
  <si>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</si>
  <si>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</si>
  <si>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</si>
  <si>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</si>
  <si>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</si>
  <si>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</si>
  <si>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</si>
  <si>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</si>
  <si>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</si>
  <si>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</si>
  <si>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</si>
  <si>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</si>
  <si>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</si>
  <si>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</si>
  <si>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</si>
  <si>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</si>
  <si>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</si>
  <si>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</si>
  <si>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</si>
  <si>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</si>
  <si>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</si>
  <si>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</si>
  <si>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</si>
  <si>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</si>
  <si>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</si>
  <si>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</si>
  <si>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</si>
  <si>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</si>
  <si>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</si>
  <si>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</si>
  <si>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</si>
  <si>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</si>
  <si>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</si>
  <si>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</si>
  <si>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</si>
  <si>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</si>
  <si>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</si>
  <si>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</si>
  <si>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</si>
  <si>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</si>
  <si>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</si>
  <si>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</si>
  <si>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</si>
  <si>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</si>
  <si>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</si>
  <si>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</si>
  <si>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</si>
  <si>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</si>
  <si>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</si>
  <si>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</si>
  <si>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</si>
  <si>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</si>
  <si>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</si>
  <si>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</si>
  <si>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</si>
  <si>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</si>
  <si>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</si>
  <si>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</si>
  <si>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</si>
  <si>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</si>
  <si>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</si>
  <si>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</si>
  <si>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</si>
  <si>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</si>
  <si>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</si>
  <si>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</si>
  <si>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</si>
  <si>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</si>
  <si>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</si>
  <si>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</si>
  <si>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</si>
  <si>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</si>
  <si>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</si>
  <si>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</si>
  <si>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</si>
  <si>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</si>
  <si>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</si>
  <si>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</si>
  <si>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</si>
  <si>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</si>
  <si>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</si>
  <si>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</si>
  <si>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</si>
  <si>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</si>
  <si>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</si>
  <si>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</si>
  <si>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</si>
  <si>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</si>
  <si>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</si>
  <si>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</si>
  <si>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</si>
  <si>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</si>
  <si>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</si>
  <si>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</si>
  <si>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</si>
  <si>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</si>
  <si>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</si>
  <si>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</si>
  <si>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</si>
  <si>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</si>
  <si>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</si>
  <si>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</si>
  <si>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</si>
  <si>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</si>
  <si>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</si>
  <si>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</si>
  <si>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</si>
  <si>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</si>
  <si>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</si>
  <si>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</si>
  <si>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</si>
  <si>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</si>
  <si>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</si>
  <si>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</si>
  <si>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</si>
  <si>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</si>
  <si>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</si>
  <si>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</si>
  <si>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</si>
  <si>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</si>
  <si>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</si>
  <si>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</si>
  <si>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</si>
  <si>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</si>
  <si>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</si>
  <si>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</si>
  <si>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</si>
  <si>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</si>
  <si>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</si>
  <si>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</si>
  <si>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</si>
  <si>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</si>
  <si>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</si>
  <si>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</si>
  <si>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</si>
  <si>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</si>
  <si>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</si>
  <si>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</si>
  <si>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</si>
  <si>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</si>
  <si>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</si>
  <si>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</si>
  <si>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</si>
  <si>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</si>
  <si>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</si>
  <si>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</si>
  <si>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</si>
  <si>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</si>
  <si>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</si>
  <si>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</si>
  <si>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</si>
  <si>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</si>
  <si>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</si>
  <si>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</si>
  <si>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</si>
  <si>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</si>
  <si>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</si>
  <si>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</si>
  <si>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</si>
  <si>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</si>
  <si>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</si>
  <si>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</si>
  <si>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</si>
  <si>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</si>
  <si>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</si>
  <si>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</si>
  <si>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</si>
  <si>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</si>
  <si>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</si>
  <si>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</si>
  <si>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</si>
  <si>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</si>
  <si>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</si>
  <si>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</si>
  <si>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</si>
  <si>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</si>
  <si>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</si>
  <si>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</si>
  <si>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</si>
  <si>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</si>
  <si>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</si>
  <si>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</si>
  <si>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</si>
  <si>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</si>
  <si>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</si>
  <si>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</si>
  <si>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</si>
  <si>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</si>
  <si>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</si>
  <si>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</si>
  <si>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</si>
  <si>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</si>
  <si>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</si>
  <si>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</si>
  <si>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</si>
  <si>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</si>
  <si>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</si>
  <si>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</si>
  <si>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</si>
  <si>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</si>
  <si>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</si>
  <si>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</si>
  <si>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</si>
  <si>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</si>
  <si>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</si>
  <si>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</si>
  <si>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</si>
  <si>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</si>
  <si>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</si>
  <si>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</si>
  <si>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</si>
  <si>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</si>
  <si>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</si>
  <si>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</si>
  <si>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</si>
  <si>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</si>
  <si>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</si>
  <si>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</si>
  <si>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</si>
  <si>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</si>
  <si>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</si>
  <si>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</si>
  <si>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</si>
  <si>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</si>
  <si>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</si>
  <si>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</si>
  <si>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</si>
  <si>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</si>
  <si>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</si>
  <si>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</si>
  <si>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</si>
  <si>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</si>
  <si>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</si>
  <si>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</si>
  <si>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</si>
  <si>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</si>
  <si>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</si>
  <si>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</si>
  <si>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</si>
  <si>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</si>
  <si>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</si>
  <si>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</si>
  <si>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</si>
  <si>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</si>
  <si>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</si>
  <si>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</si>
  <si>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</si>
  <si>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</si>
  <si>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</si>
  <si>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</si>
  <si>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</si>
  <si>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</si>
  <si>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</si>
  <si>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</si>
  <si>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</si>
  <si>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</si>
  <si>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</si>
  <si>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</si>
  <si>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</si>
  <si>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</si>
  <si>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</si>
  <si>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</si>
  <si>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</si>
  <si>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</si>
  <si>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</si>
  <si>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</si>
  <si>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</si>
  <si>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</si>
  <si>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</si>
  <si>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</si>
  <si>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</si>
  <si>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</si>
  <si>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</si>
  <si>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</si>
  <si>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</si>
  <si>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</si>
  <si>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</si>
  <si>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</si>
  <si>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</si>
  <si>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</si>
  <si>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</si>
  <si>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</si>
  <si>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</si>
  <si>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</si>
  <si>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</si>
  <si>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</si>
  <si>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</si>
  <si>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</si>
  <si>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</si>
  <si>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</si>
  <si>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</si>
  <si>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</si>
  <si>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</si>
  <si>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</si>
  <si>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</si>
  <si>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</si>
  <si>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</si>
  <si>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</si>
  <si>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</si>
  <si>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</si>
  <si>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</si>
  <si>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</si>
  <si>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</si>
  <si>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</si>
  <si>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</si>
  <si>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</si>
  <si>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</si>
  <si>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</si>
  <si>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</si>
  <si>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</si>
  <si>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</si>
  <si>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</si>
  <si>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</si>
  <si>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</si>
  <si>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</si>
  <si>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</si>
  <si>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</si>
  <si>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</si>
  <si>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</si>
  <si>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</si>
  <si>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</si>
  <si>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</si>
  <si>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</si>
  <si>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</si>
  <si>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</si>
  <si>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</si>
  <si>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</si>
  <si>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</si>
  <si>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</si>
  <si>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</si>
  <si>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</si>
  <si>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</si>
  <si>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</si>
  <si>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</si>
  <si>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</si>
  <si>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</si>
  <si>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</si>
  <si>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</si>
  <si>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</si>
  <si>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</si>
  <si>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</si>
  <si>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</si>
  <si>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</si>
  <si>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</si>
  <si>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</si>
  <si>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</si>
  <si>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</si>
  <si>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</si>
  <si>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</si>
  <si>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</si>
  <si>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</si>
  <si>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</si>
  <si>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</si>
  <si>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</si>
  <si>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</si>
  <si>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</si>
  <si>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</si>
  <si>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</si>
  <si>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</si>
  <si>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</si>
  <si>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</si>
  <si>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</si>
  <si>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</si>
  <si>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</si>
  <si>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</si>
  <si>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</si>
  <si>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</si>
  <si>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</si>
  <si>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</si>
  <si>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</si>
  <si>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</si>
  <si>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</si>
  <si>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</si>
  <si>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</si>
  <si>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</si>
  <si>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</si>
  <si>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</si>
  <si>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</si>
  <si>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</si>
  <si>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</si>
  <si>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</si>
  <si>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</si>
  <si>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</si>
  <si>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</si>
  <si>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</si>
  <si>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</si>
  <si>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</si>
  <si>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</si>
  <si>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</si>
  <si>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</si>
  <si>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</si>
  <si>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</si>
  <si>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</si>
  <si>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</si>
  <si>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</si>
  <si>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</si>
  <si>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</si>
  <si>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</si>
  <si>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</si>
  <si>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</si>
  <si>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</si>
  <si>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</si>
  <si>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</si>
  <si>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</si>
  <si>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</si>
  <si>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</si>
  <si>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</si>
  <si>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</si>
  <si>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</si>
  <si>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</si>
  <si>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</si>
  <si>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</si>
  <si>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</si>
  <si>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</si>
  <si>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</si>
  <si>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</si>
  <si>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</si>
  <si>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</si>
  <si>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</si>
  <si>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</si>
  <si>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</si>
  <si>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</si>
  <si>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</si>
  <si>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</si>
  <si>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</si>
  <si>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</si>
  <si>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</si>
  <si>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</si>
  <si>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</si>
  <si>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</si>
  <si>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</si>
  <si>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</si>
  <si>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</si>
  <si>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</si>
  <si>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</si>
  <si>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</si>
  <si>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</si>
  <si>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</si>
  <si>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</si>
  <si>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</si>
  <si>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</si>
  <si>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</si>
  <si>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</si>
  <si>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</si>
  <si>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</si>
  <si>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</si>
  <si>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</si>
  <si>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</si>
  <si>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</si>
  <si>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</si>
  <si>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</si>
  <si>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</si>
  <si>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</si>
  <si>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</si>
  <si>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</si>
  <si>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</si>
  <si>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</si>
  <si>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</si>
  <si>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</si>
  <si>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</si>
  <si>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</si>
  <si>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</si>
  <si>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</si>
  <si>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</si>
  <si>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</si>
  <si>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</si>
  <si>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</si>
  <si>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</si>
  <si>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</si>
  <si>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</si>
  <si>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</si>
  <si>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</si>
  <si>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</si>
  <si>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</si>
  <si>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</si>
  <si>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</si>
  <si>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</si>
  <si>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</si>
  <si>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</si>
  <si>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</si>
  <si>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</si>
  <si>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</si>
  <si>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</si>
  <si>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</si>
  <si>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</si>
  <si>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</si>
  <si>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</si>
  <si>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</si>
  <si>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</si>
  <si>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</si>
  <si>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</si>
  <si>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</si>
  <si>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</si>
  <si>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</si>
  <si>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</si>
  <si>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</si>
  <si>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</si>
  <si>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</si>
  <si>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</si>
  <si>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</si>
  <si>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</si>
  <si>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</si>
  <si>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</si>
  <si>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</si>
  <si>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</si>
  <si>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</si>
  <si>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</si>
  <si>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</si>
  <si>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</si>
  <si>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</si>
  <si>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</si>
  <si>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</si>
  <si>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</si>
  <si>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</si>
  <si>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</si>
  <si>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</si>
  <si>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</si>
  <si>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</si>
  <si>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</si>
  <si>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</si>
  <si>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</si>
  <si>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</si>
  <si>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</si>
  <si>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</si>
  <si>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</si>
  <si>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</si>
  <si>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</si>
  <si>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</si>
  <si>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</si>
  <si>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</si>
  <si>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</si>
  <si>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</si>
  <si>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</si>
  <si>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</si>
  <si>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</si>
  <si>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</si>
  <si>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</si>
  <si>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</si>
  <si>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</si>
  <si>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</si>
  <si>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</si>
  <si>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</si>
  <si>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</si>
  <si>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</si>
  <si>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</si>
  <si>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</si>
  <si>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</si>
  <si>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</si>
  <si>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</si>
  <si>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</si>
  <si>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</si>
  <si>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</si>
  <si>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</si>
  <si>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</si>
  <si>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</si>
  <si>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</si>
  <si>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</si>
  <si>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</si>
  <si>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</si>
  <si>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</si>
  <si>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</si>
  <si>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</si>
  <si>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</si>
  <si>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</si>
  <si>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</si>
  <si>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</si>
  <si>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</si>
  <si>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</si>
  <si>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</si>
  <si>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</si>
  <si>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</si>
  <si>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</si>
  <si>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</si>
  <si>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</si>
  <si>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</si>
  <si>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</si>
  <si>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</si>
  <si>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</si>
  <si>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</si>
  <si>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</si>
  <si>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</si>
  <si>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</si>
  <si>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</si>
  <si>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</si>
  <si>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</si>
  <si>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</si>
  <si>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</si>
  <si>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</si>
  <si>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</si>
  <si>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</si>
  <si>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</si>
  <si>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</si>
  <si>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</si>
  <si>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</si>
  <si>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</si>
  <si>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</si>
  <si>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</si>
  <si>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</si>
  <si>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</si>
  <si>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</si>
  <si>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</si>
  <si>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</si>
  <si>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</si>
  <si>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</si>
  <si>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</si>
  <si>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</si>
  <si>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</si>
  <si>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</si>
  <si>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</si>
  <si>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</si>
  <si>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</si>
  <si>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</si>
  <si>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</si>
  <si>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</si>
  <si>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</si>
  <si>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</si>
  <si>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</si>
  <si>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</si>
  <si>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</si>
  <si>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</si>
  <si>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</si>
  <si>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</si>
  <si>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</si>
  <si>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</si>
  <si>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</si>
  <si>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</si>
  <si>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</si>
  <si>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</si>
  <si>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</si>
  <si>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</si>
  <si>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</si>
  <si>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</si>
  <si>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</si>
  <si>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</si>
  <si>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</si>
  <si>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</si>
  <si>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</si>
  <si>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</si>
  <si>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</si>
  <si>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</si>
  <si>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</si>
  <si>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</si>
  <si>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</si>
  <si>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</si>
  <si>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</si>
  <si>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</si>
  <si>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</si>
  <si>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</si>
  <si>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</si>
  <si>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</si>
  <si>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</si>
  <si>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</si>
  <si>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</si>
  <si>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</si>
  <si>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</si>
  <si>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</si>
  <si>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</si>
  <si>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</si>
  <si>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</si>
  <si>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</si>
  <si>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</si>
  <si>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</si>
  <si>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</si>
  <si>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</si>
  <si>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</si>
  <si>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</si>
  <si>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</si>
  <si>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</si>
  <si>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</si>
  <si>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</si>
  <si>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</si>
  <si>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</si>
  <si>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</si>
  <si>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</si>
  <si>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</si>
  <si>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</si>
  <si>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</si>
  <si>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</si>
  <si>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</si>
  <si>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</si>
  <si>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</si>
  <si>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</si>
  <si>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</si>
  <si>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</si>
  <si>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</si>
  <si>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</si>
  <si>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</si>
  <si>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</si>
  <si>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</si>
  <si>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</si>
  <si>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</si>
  <si>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</si>
  <si>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</si>
  <si>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</si>
  <si>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</si>
  <si>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</si>
  <si>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</si>
  <si>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</si>
  <si>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</si>
  <si>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</si>
  <si>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</si>
  <si>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</si>
  <si>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</si>
  <si>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</si>
  <si>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</si>
  <si>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</si>
  <si>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</si>
  <si>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</si>
  <si>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</si>
  <si>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</si>
  <si>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</si>
  <si>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</si>
  <si>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</si>
  <si>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</si>
  <si>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</si>
  <si>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</si>
  <si>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</si>
  <si>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</si>
  <si>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</si>
  <si>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</si>
  <si>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</si>
  <si>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</si>
  <si>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</si>
  <si>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</si>
  <si>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</si>
  <si>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</si>
  <si>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</si>
  <si>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</si>
  <si>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</si>
  <si>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</si>
  <si>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</si>
  <si>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</si>
  <si>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</si>
  <si>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</si>
  <si>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</si>
  <si>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</si>
  <si>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</si>
  <si>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</si>
  <si>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</si>
  <si>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</si>
  <si>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</si>
  <si>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</si>
  <si>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</si>
  <si>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</si>
  <si>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</si>
  <si>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</si>
  <si>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</si>
  <si>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</si>
  <si>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</si>
  <si>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</si>
  <si>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</si>
  <si>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</si>
  <si>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</si>
  <si>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</si>
  <si>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</si>
  <si>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</si>
  <si>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</si>
  <si>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</si>
  <si>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</si>
  <si>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</si>
  <si>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</si>
  <si>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</si>
  <si>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</si>
  <si>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</si>
  <si>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</si>
  <si>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</si>
  <si>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</si>
  <si>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</si>
  <si>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</si>
  <si>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</si>
  <si>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</si>
  <si>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</si>
  <si>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</si>
  <si>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</si>
  <si>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</si>
  <si>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</si>
  <si>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</si>
  <si>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</si>
  <si>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</si>
  <si>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</si>
  <si>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</si>
  <si>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</si>
  <si>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</si>
  <si>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</si>
  <si>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</si>
  <si>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</si>
  <si>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</si>
  <si>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</si>
  <si>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</si>
  <si>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</si>
  <si>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</si>
  <si>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</si>
  <si>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</si>
  <si>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</si>
  <si>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</si>
  <si>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</si>
  <si>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</si>
  <si>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</si>
  <si>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</si>
  <si>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</si>
  <si>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</si>
  <si>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</si>
  <si>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</si>
  <si>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</si>
  <si>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</si>
  <si>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</si>
  <si>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</si>
  <si>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</si>
  <si>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</si>
  <si>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</si>
  <si>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</si>
  <si>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</si>
  <si>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</si>
  <si>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</si>
  <si>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</si>
  <si>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</si>
  <si>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</si>
  <si>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</si>
  <si>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</si>
  <si>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</si>
  <si>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</si>
  <si>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</si>
  <si>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</si>
  <si>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</si>
  <si>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</si>
  <si>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</si>
  <si>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</si>
  <si>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</si>
  <si>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</si>
  <si>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</si>
  <si>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</si>
  <si>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</si>
  <si>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</si>
  <si>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</si>
  <si>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</si>
  <si>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</si>
  <si>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</si>
  <si>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</si>
  <si>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</si>
  <si>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</si>
  <si>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</si>
  <si>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</si>
  <si>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</si>
  <si>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</si>
  <si>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</si>
  <si>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</si>
  <si>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</si>
  <si>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</si>
  <si>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</si>
  <si>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</si>
  <si>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</si>
  <si>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</si>
  <si>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</si>
  <si>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</si>
  <si>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</si>
  <si>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</si>
  <si>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</si>
  <si>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</si>
  <si>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</si>
  <si>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</si>
  <si>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</si>
  <si>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</si>
  <si>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</si>
  <si>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</si>
  <si>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</si>
  <si>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</si>
  <si>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</si>
  <si>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</si>
  <si>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</si>
  <si>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</si>
  <si>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</si>
  <si>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</si>
  <si>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</si>
  <si>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</si>
  <si>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</si>
  <si>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</si>
  <si>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</si>
  <si>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</si>
  <si>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</si>
  <si>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</si>
  <si>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</si>
  <si>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</si>
  <si>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</si>
  <si>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</si>
  <si>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</si>
  <si>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</si>
  <si>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</si>
  <si>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</si>
  <si>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</si>
  <si>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</si>
  <si>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</si>
  <si>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</si>
  <si>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</si>
  <si>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</si>
  <si>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</si>
  <si>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</si>
  <si>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</si>
  <si>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</si>
  <si>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</si>
  <si>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</si>
  <si>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</si>
  <si>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</si>
  <si>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</si>
  <si>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</si>
  <si>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</si>
  <si>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</si>
  <si>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</si>
  <si>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</si>
  <si>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</si>
  <si>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</si>
  <si>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</si>
  <si>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</si>
  <si>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</si>
  <si>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</si>
  <si>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</si>
  <si>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</si>
  <si>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</si>
  <si>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</si>
  <si>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</si>
  <si>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</si>
  <si>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</si>
  <si>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</si>
  <si>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</si>
  <si>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</si>
  <si>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</si>
  <si>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</si>
  <si>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</si>
  <si>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</si>
  <si>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</si>
  <si>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</si>
  <si>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</si>
  <si>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</si>
  <si>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</si>
  <si>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</si>
  <si>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</si>
  <si>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</si>
  <si>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</si>
  <si>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</si>
  <si>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</si>
  <si>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</si>
  <si>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</si>
  <si>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</si>
  <si>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</si>
  <si>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</si>
  <si>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</si>
  <si>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</si>
  <si>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</si>
  <si>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</si>
  <si>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</si>
  <si>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</si>
  <si>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</si>
  <si>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</si>
  <si>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</si>
  <si>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</si>
  <si>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</si>
  <si>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</si>
  <si>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</si>
  <si>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</si>
  <si>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</si>
  <si>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</si>
  <si>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</si>
  <si>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</si>
  <si>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</si>
  <si>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</si>
  <si>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</si>
  <si>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</si>
  <si>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</si>
  <si>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</si>
  <si>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</si>
  <si>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</si>
  <si>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</si>
  <si>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</si>
  <si>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</si>
  <si>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</si>
  <si>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</si>
  <si>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</si>
  <si>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</si>
  <si>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</si>
  <si>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</si>
  <si>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</si>
  <si>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</si>
  <si>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</si>
  <si>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</si>
  <si>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</si>
  <si>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</si>
  <si>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</si>
  <si>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</si>
  <si>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</si>
  <si>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</si>
  <si>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</si>
  <si>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</si>
  <si>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</si>
  <si>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</si>
  <si>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</si>
  <si>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</si>
  <si>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</si>
  <si>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</si>
  <si>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</si>
  <si>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</si>
  <si>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</si>
  <si>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</si>
  <si>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</si>
  <si>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</si>
  <si>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</si>
  <si>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</si>
  <si>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</si>
  <si>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</si>
  <si>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</si>
  <si>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</si>
  <si>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</si>
  <si>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</si>
  <si>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</si>
  <si>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</si>
  <si>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</si>
  <si>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</si>
  <si>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</si>
  <si>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</si>
  <si>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</si>
  <si>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</si>
  <si>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</si>
  <si>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</si>
  <si>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</si>
  <si>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</si>
  <si>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</si>
  <si>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</si>
  <si>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</si>
  <si>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</si>
  <si>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</si>
  <si>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</si>
  <si>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</si>
  <si>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</si>
  <si>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</si>
  <si>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</si>
  <si>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</si>
  <si>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</si>
  <si>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</si>
  <si>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</si>
  <si>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</si>
  <si>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</si>
  <si>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</si>
  <si>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</si>
  <si>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</si>
  <si>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</si>
  <si>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</si>
  <si>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</si>
  <si>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</si>
  <si>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</si>
  <si>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</si>
  <si>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</si>
  <si>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</si>
  <si>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</si>
  <si>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</si>
  <si>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</si>
  <si>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</si>
  <si>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</si>
  <si>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</si>
  <si>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</si>
  <si>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</si>
  <si>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</si>
  <si>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</si>
  <si>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</si>
  <si>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</si>
  <si>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</si>
  <si>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</si>
  <si>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</si>
  <si>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</si>
  <si>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</si>
  <si>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</si>
  <si>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</si>
  <si>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</si>
  <si>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</si>
  <si>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</si>
  <si>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</si>
  <si>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</si>
  <si>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</si>
  <si>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</si>
  <si>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</si>
  <si>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</si>
  <si>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</si>
  <si>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</si>
  <si>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</si>
  <si>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</si>
  <si>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</si>
  <si>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</si>
  <si>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</si>
  <si>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</si>
  <si>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</si>
  <si>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</si>
  <si>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</si>
  <si>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</si>
  <si>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</si>
  <si>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</si>
  <si>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</si>
  <si>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</si>
  <si>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</si>
  <si>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</si>
  <si>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</si>
  <si>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</si>
  <si>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</si>
  <si>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</si>
  <si>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</si>
  <si>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</si>
  <si>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</si>
  <si>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</si>
  <si>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</si>
  <si>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</si>
  <si>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</si>
  <si>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</si>
  <si>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</si>
  <si>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</si>
  <si>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</si>
  <si>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</si>
  <si>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</si>
  <si>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</si>
  <si>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</si>
  <si>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</si>
  <si>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</si>
  <si>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</si>
  <si>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</si>
  <si>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</si>
  <si>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</si>
  <si>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</si>
  <si>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</si>
  <si>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</si>
  <si>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</si>
  <si>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</si>
  <si>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</si>
  <si>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</si>
  <si>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</si>
  <si>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</si>
  <si>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</si>
  <si>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</si>
  <si>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</si>
  <si>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</si>
  <si>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</si>
  <si>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</si>
  <si>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</si>
  <si>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</si>
  <si>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</si>
  <si>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</si>
  <si>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</si>
  <si>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</si>
  <si>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</si>
  <si>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</si>
  <si>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</si>
  <si>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</si>
  <si>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</si>
  <si>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</si>
  <si>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</si>
  <si>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</si>
  <si>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</si>
  <si>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</si>
  <si>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</si>
  <si>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</si>
  <si>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</si>
  <si>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</si>
  <si>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</si>
  <si>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</si>
  <si>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</si>
  <si>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</si>
  <si>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</si>
  <si>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</si>
  <si>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</si>
  <si>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</si>
  <si>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</si>
  <si>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</si>
  <si>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</si>
  <si>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</si>
  <si>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</si>
  <si>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</si>
  <si>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</si>
  <si>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</si>
  <si>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</si>
  <si>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</si>
  <si>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</si>
  <si>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</si>
  <si>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</si>
  <si>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</si>
  <si>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</si>
  <si>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</si>
  <si>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</si>
  <si>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</si>
  <si>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</si>
  <si>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</si>
  <si>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</si>
  <si>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</si>
  <si>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</si>
  <si>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</si>
  <si>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</si>
  <si>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</si>
  <si>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</si>
  <si>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</si>
  <si>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</si>
  <si>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</si>
  <si>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</si>
  <si>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</si>
  <si>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</si>
  <si>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</si>
  <si>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</si>
  <si>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</si>
  <si>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</si>
  <si>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</si>
  <si>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</si>
  <si>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</si>
  <si>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</si>
  <si>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</si>
  <si>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</si>
  <si>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</si>
  <si>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</si>
  <si>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</si>
  <si>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</si>
  <si>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</si>
  <si>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</si>
  <si>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</si>
  <si>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</si>
  <si>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</si>
  <si>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</si>
  <si>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</si>
  <si>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</si>
  <si>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</si>
  <si>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</si>
  <si>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</si>
  <si>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</si>
  <si>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</si>
  <si>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</si>
  <si>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</si>
  <si>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</si>
  <si>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</si>
  <si>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</si>
  <si>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</si>
  <si>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</si>
  <si>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</si>
  <si>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</si>
  <si>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</si>
  <si>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</si>
  <si>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</si>
  <si>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</si>
  <si>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</si>
  <si>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</si>
  <si>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</si>
  <si>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</si>
  <si>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</si>
  <si>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</si>
  <si>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</si>
  <si>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</si>
  <si>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</si>
  <si>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</si>
  <si>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</si>
  <si>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</si>
  <si>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</si>
  <si>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</si>
  <si>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</si>
  <si>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</si>
  <si>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</si>
  <si>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</si>
  <si>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</si>
  <si>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</si>
  <si>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</si>
  <si>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</si>
  <si>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</si>
  <si>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</si>
  <si>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</si>
  <si>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</si>
  <si>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</si>
  <si>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</si>
  <si>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</si>
  <si>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</si>
  <si>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</si>
  <si>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</si>
  <si>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</si>
  <si>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</si>
  <si>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</si>
  <si>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</si>
  <si>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</si>
  <si>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</si>
  <si>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</si>
  <si>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</si>
  <si>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</si>
  <si>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</si>
  <si>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</si>
  <si>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</si>
  <si>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</si>
  <si>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</si>
  <si>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</si>
  <si>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</si>
  <si>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</si>
  <si>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</si>
  <si>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</si>
  <si>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</si>
  <si>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</si>
  <si>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</si>
  <si>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</si>
  <si>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</si>
  <si>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</si>
  <si>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</si>
  <si>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</si>
  <si>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</si>
  <si>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</si>
  <si>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</si>
  <si>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</si>
  <si>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</si>
  <si>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</si>
  <si>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</si>
  <si>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</si>
  <si>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</si>
  <si>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</si>
  <si>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</si>
  <si>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</si>
  <si>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</si>
  <si>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</si>
  <si>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</si>
  <si>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</si>
  <si>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</si>
  <si>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</si>
  <si>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</si>
  <si>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</si>
  <si>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</si>
  <si>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</si>
  <si>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</si>
  <si>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</si>
  <si>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</si>
  <si>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</si>
  <si>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</si>
  <si>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</si>
  <si>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</si>
  <si>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</si>
  <si>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</si>
  <si>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</si>
  <si>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</si>
  <si>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</si>
  <si>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</si>
  <si>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</si>
  <si>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</si>
  <si>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</si>
  <si>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</si>
  <si>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</si>
  <si>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</si>
  <si>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</si>
  <si>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</si>
  <si>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</si>
  <si>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</si>
  <si>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</si>
  <si>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</si>
  <si>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</si>
  <si>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</si>
  <si>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</si>
  <si>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</si>
  <si>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</si>
  <si>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</si>
  <si>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</si>
  <si>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</si>
  <si>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</si>
  <si>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</si>
  <si>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</si>
  <si>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</si>
  <si>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</si>
  <si>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</si>
  <si>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</si>
  <si>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</si>
  <si>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</si>
  <si>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</si>
  <si>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</si>
  <si>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</si>
  <si>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</si>
  <si>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</si>
  <si>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</si>
  <si>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</si>
  <si>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</si>
  <si>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</si>
  <si>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</si>
  <si>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</si>
  <si>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</si>
  <si>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</si>
  <si>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</si>
  <si>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</si>
  <si>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</si>
  <si>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</si>
  <si>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</si>
  <si>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</si>
  <si>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</si>
  <si>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</si>
  <si>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</si>
  <si>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</si>
  <si>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</si>
  <si>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</si>
  <si>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</si>
  <si>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</si>
  <si>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</si>
  <si>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</si>
  <si>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</si>
  <si>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</si>
  <si>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</si>
  <si>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</si>
  <si>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</si>
  <si>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</si>
  <si>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</si>
  <si>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</si>
  <si>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</si>
  <si>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</si>
  <si>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</si>
  <si>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</si>
  <si>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</si>
  <si>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</si>
  <si>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</si>
  <si>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</si>
  <si>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</si>
  <si>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</si>
  <si>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</si>
  <si>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</si>
  <si>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</si>
  <si>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</si>
  <si>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</si>
  <si>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</si>
  <si>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</si>
  <si>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</si>
  <si>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</si>
  <si>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</si>
  <si>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</si>
  <si>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</si>
  <si>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</si>
  <si>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</si>
  <si>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</si>
  <si>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</si>
  <si>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</si>
  <si>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</si>
  <si>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</si>
  <si>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</si>
  <si>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</si>
  <si>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</si>
  <si>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</si>
  <si>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</si>
  <si>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</si>
  <si>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</si>
  <si>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</si>
  <si>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</si>
  <si>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</si>
  <si>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</si>
  <si>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</si>
  <si>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</si>
  <si>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</si>
  <si>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</si>
  <si>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</si>
  <si>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</si>
  <si>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</si>
  <si>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</si>
  <si>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</si>
  <si>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</si>
  <si>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</si>
  <si>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</si>
  <si>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</si>
  <si>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</si>
  <si>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</si>
  <si>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</si>
  <si>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</si>
  <si>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</si>
  <si>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</si>
  <si>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</si>
  <si>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</si>
  <si>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</si>
  <si>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</si>
  <si>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</si>
  <si>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</si>
  <si>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</si>
  <si>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</si>
  <si>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</si>
  <si>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</si>
  <si>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</si>
  <si>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</si>
  <si>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</si>
  <si>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</si>
  <si>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</si>
  <si>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</si>
  <si>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</si>
  <si>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</si>
  <si>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</si>
  <si>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</si>
  <si>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</si>
  <si>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</si>
  <si>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</si>
  <si>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</si>
  <si>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</si>
  <si>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</si>
  <si>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</si>
  <si>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</si>
  <si>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</si>
  <si>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</si>
  <si>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</si>
  <si>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</si>
  <si>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</si>
  <si>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</si>
  <si>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</si>
  <si>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</si>
  <si>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</si>
  <si>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</si>
  <si>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</si>
  <si>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</si>
  <si>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</si>
  <si>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</si>
  <si>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</si>
  <si>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</si>
  <si>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</si>
  <si>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</si>
  <si>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</si>
  <si>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</si>
  <si>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</si>
  <si>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</si>
  <si>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</si>
  <si>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</si>
  <si>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</si>
  <si>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</si>
  <si>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</si>
  <si>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</si>
  <si>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</si>
  <si>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</si>
  <si>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</si>
  <si>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</si>
  <si>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</si>
  <si>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</si>
  <si>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</si>
  <si>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</si>
  <si>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</si>
  <si>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</si>
  <si>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</si>
  <si>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</si>
  <si>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</si>
  <si>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</si>
  <si>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</si>
  <si>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</si>
  <si>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</si>
  <si>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</si>
  <si>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</si>
  <si>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</si>
  <si>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</si>
  <si>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</si>
  <si>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</si>
  <si>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</si>
  <si>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</si>
  <si>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</si>
  <si>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</si>
  <si>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</si>
  <si>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</si>
  <si>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</si>
  <si>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</si>
  <si>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</si>
  <si>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</si>
  <si>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</si>
  <si>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</si>
  <si>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</si>
  <si>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</si>
  <si>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</si>
  <si>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</si>
  <si>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</si>
  <si>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</si>
  <si>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</si>
  <si>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</si>
  <si>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</si>
  <si>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</si>
  <si>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</si>
  <si>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</si>
  <si>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</si>
  <si>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</si>
  <si>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</si>
  <si>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</si>
  <si>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</si>
  <si>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</si>
  <si>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</si>
  <si>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</si>
  <si>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</si>
  <si>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</si>
  <si>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</si>
  <si>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</si>
  <si>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</si>
  <si>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</si>
  <si>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</si>
  <si>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</si>
  <si>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</si>
  <si>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</si>
  <si>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</si>
  <si>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</si>
  <si>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</si>
  <si>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</si>
  <si>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</si>
  <si>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</si>
  <si>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</si>
  <si>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</si>
  <si>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</si>
  <si>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</si>
  <si>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</si>
  <si>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</si>
  <si>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</si>
  <si>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</si>
  <si>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</si>
  <si>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</si>
  <si>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</si>
  <si>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</si>
  <si>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</si>
  <si>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</si>
  <si>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</si>
  <si>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</si>
  <si>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</si>
  <si>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</si>
  <si>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</si>
  <si>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</si>
  <si>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</si>
  <si>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</si>
  <si>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</si>
  <si>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</si>
  <si>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</si>
  <si>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</si>
  <si>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</si>
  <si>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</si>
  <si>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</si>
  <si>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</si>
  <si>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</si>
  <si>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</si>
  <si>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</si>
  <si>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</si>
  <si>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</si>
  <si>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</si>
  <si>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</si>
  <si>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</si>
  <si>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</si>
  <si>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</si>
  <si>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</si>
  <si>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</si>
  <si>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</si>
  <si>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</si>
  <si>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</si>
  <si>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</si>
  <si>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</si>
  <si>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</si>
  <si>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</si>
  <si>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</si>
  <si>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</si>
  <si>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</si>
  <si>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</si>
  <si>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</si>
  <si>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</si>
  <si>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</si>
  <si>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</si>
  <si>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</si>
  <si>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</si>
  <si>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</si>
  <si>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</si>
  <si>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</si>
  <si>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</si>
  <si>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</si>
  <si>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</si>
  <si>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</si>
  <si>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</si>
  <si>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</si>
  <si>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</si>
  <si>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</si>
  <si>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</si>
  <si>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</si>
  <si>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</si>
  <si>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</si>
  <si>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</si>
  <si>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</si>
  <si>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</si>
  <si>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</si>
  <si>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</si>
  <si>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</si>
  <si>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</si>
  <si>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</si>
  <si>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</si>
  <si>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</si>
  <si>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</si>
  <si>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</si>
  <si>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</si>
  <si>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</si>
  <si>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</si>
  <si>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</si>
  <si>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</si>
  <si>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</si>
  <si>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</si>
  <si>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</si>
  <si>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</si>
  <si>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</si>
  <si>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</si>
  <si>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</si>
  <si>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</si>
  <si>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</si>
  <si>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</si>
  <si>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</si>
  <si>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</si>
  <si>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</si>
  <si>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</si>
  <si>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</si>
  <si>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</si>
  <si>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</si>
  <si>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</si>
  <si>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</si>
  <si>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</si>
  <si>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</si>
  <si>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</si>
  <si>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</si>
  <si>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</si>
  <si>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</si>
  <si>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</si>
  <si>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</si>
  <si>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</si>
  <si>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</si>
  <si>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</si>
  <si>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</si>
  <si>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</si>
  <si>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</si>
  <si>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</si>
  <si>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</si>
  <si>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</si>
  <si>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</si>
  <si>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</si>
  <si>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</si>
  <si>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</si>
  <si>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</si>
  <si>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</si>
  <si>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</si>
  <si>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</si>
  <si>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</si>
  <si>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</si>
  <si>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</si>
  <si>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</si>
  <si>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</si>
  <si>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</si>
  <si>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</si>
  <si>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</si>
  <si>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</si>
  <si>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</si>
  <si>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</si>
  <si>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</si>
  <si>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</si>
  <si>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</si>
  <si>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</si>
  <si>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</si>
  <si>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</si>
  <si>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</si>
  <si>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</si>
  <si>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</si>
  <si>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</si>
  <si>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</si>
  <si>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</si>
  <si>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</si>
  <si>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</si>
  <si>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</si>
  <si>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</si>
  <si>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</si>
  <si>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</si>
  <si>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</si>
  <si>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</si>
  <si>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</si>
  <si>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</si>
  <si>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</si>
  <si>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</si>
  <si>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</si>
  <si>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</si>
  <si>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</si>
  <si>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</si>
  <si>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</si>
  <si>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</si>
  <si>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</si>
  <si>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</si>
  <si>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</si>
  <si>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</si>
  <si>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</si>
  <si>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</si>
  <si>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</si>
  <si>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</si>
  <si>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</si>
  <si>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</si>
  <si>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</si>
  <si>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</si>
  <si>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</si>
  <si>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</si>
  <si>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</si>
  <si>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</si>
  <si>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</si>
  <si>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</si>
  <si>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</si>
  <si>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</si>
  <si>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</si>
  <si>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</si>
  <si>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</si>
  <si>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</si>
  <si>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</si>
  <si>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</si>
  <si>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</si>
  <si>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</si>
  <si>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</si>
  <si>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</si>
  <si>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</si>
  <si>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</si>
  <si>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</si>
  <si>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</si>
  <si>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</si>
  <si>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</si>
  <si>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</si>
  <si>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</si>
  <si>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</si>
  <si>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</si>
  <si>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</si>
  <si>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</si>
  <si>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</si>
  <si>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</si>
  <si>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</si>
  <si>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</si>
  <si>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</si>
  <si>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</si>
  <si>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</si>
  <si>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</si>
  <si>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</si>
  <si>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</si>
  <si>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</si>
  <si>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</si>
  <si>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</si>
  <si>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</si>
  <si>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</si>
  <si>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</si>
  <si>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</si>
  <si>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</si>
  <si>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</si>
  <si>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</si>
  <si>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</si>
  <si>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</si>
  <si>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</si>
  <si>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</si>
  <si>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</si>
  <si>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</si>
  <si>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</si>
  <si>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</si>
  <si>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</si>
  <si>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</si>
  <si>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</si>
  <si>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</si>
  <si>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</si>
  <si>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</si>
  <si>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</si>
  <si>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</si>
  <si>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</si>
  <si>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</si>
  <si>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</si>
  <si>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</si>
  <si>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</si>
  <si>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</si>
  <si>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</si>
  <si>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</si>
  <si>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</si>
  <si>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</si>
  <si>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</si>
  <si>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</si>
  <si>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</si>
  <si>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</si>
  <si>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</si>
  <si>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</si>
  <si>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</si>
  <si>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</si>
  <si>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</si>
  <si>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</si>
  <si>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</si>
  <si>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</si>
  <si>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</si>
  <si>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</si>
  <si>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</si>
  <si>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</si>
  <si>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</si>
  <si>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</si>
  <si>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</si>
  <si>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</si>
  <si>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</si>
  <si>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</si>
  <si>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</si>
  <si>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</si>
  <si>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</si>
  <si>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</si>
  <si>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</si>
  <si>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</si>
  <si>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</si>
  <si>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</si>
  <si>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</si>
  <si>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</si>
  <si>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</si>
  <si>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</si>
  <si>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</si>
  <si>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</si>
  <si>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</si>
  <si>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</si>
  <si>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</si>
  <si>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</si>
  <si>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</si>
  <si>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</si>
  <si>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</si>
  <si>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</si>
  <si>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</si>
  <si>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</si>
  <si>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</si>
  <si>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</si>
  <si>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</si>
  <si>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</si>
  <si>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</si>
  <si>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</si>
  <si>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</si>
  <si>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</si>
  <si>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</si>
  <si>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</si>
  <si>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</si>
  <si>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</si>
  <si>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</si>
  <si>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</si>
  <si>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</si>
  <si>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</si>
  <si>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</si>
  <si>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</si>
  <si>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</si>
  <si>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</si>
  <si>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</si>
  <si>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</si>
  <si>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</si>
  <si>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</si>
  <si>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</si>
  <si>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</si>
  <si>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</si>
  <si>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</si>
  <si>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</si>
  <si>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</si>
  <si>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</si>
  <si>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</si>
  <si>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</si>
  <si>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</si>
  <si>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</si>
  <si>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</si>
  <si>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</si>
  <si>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</si>
  <si>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</si>
  <si>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</si>
  <si>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</si>
  <si>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</si>
  <si>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</si>
  <si>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</si>
  <si>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</si>
  <si>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</si>
  <si>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</si>
  <si>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</si>
  <si>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</si>
  <si>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</si>
  <si>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</si>
  <si>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</si>
  <si>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</si>
  <si>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</si>
  <si>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</si>
  <si>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</si>
  <si>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</si>
  <si>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</si>
  <si>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</si>
  <si>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</si>
  <si>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</si>
  <si>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</si>
  <si>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</si>
  <si>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</si>
  <si>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</si>
  <si>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</si>
  <si>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</si>
  <si>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</si>
  <si>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</si>
  <si>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</si>
  <si>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</si>
  <si>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</si>
  <si>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</si>
  <si>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</si>
  <si>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</si>
  <si>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</si>
  <si>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</si>
  <si>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</si>
  <si>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</si>
  <si>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</si>
  <si>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</si>
  <si>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</si>
  <si>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</si>
  <si>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</si>
  <si>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</si>
  <si>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</si>
  <si>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</si>
  <si>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</si>
  <si>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</si>
  <si>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</si>
  <si>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</si>
  <si>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</si>
  <si>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</si>
  <si>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</si>
  <si>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</si>
  <si>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</si>
  <si>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</si>
  <si>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</si>
  <si>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</si>
  <si>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</si>
  <si>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</si>
  <si>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</si>
  <si>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</si>
  <si>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</si>
  <si>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</si>
  <si>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</si>
  <si>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</si>
  <si>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</si>
  <si>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</si>
  <si>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</si>
  <si>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</si>
  <si>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</si>
  <si>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</si>
  <si>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</si>
  <si>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</si>
  <si>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</si>
  <si>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</si>
  <si>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</si>
  <si>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</si>
  <si>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</si>
  <si>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</si>
  <si>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</si>
  <si>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</si>
  <si>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</si>
  <si>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</si>
  <si>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</si>
  <si>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</si>
  <si>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</si>
  <si>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</si>
  <si>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</si>
  <si>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</si>
  <si>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</si>
  <si>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</si>
  <si>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</si>
  <si>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</si>
  <si>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</si>
  <si>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</si>
  <si>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</si>
  <si>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</si>
  <si>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</si>
  <si>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</si>
  <si>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</si>
  <si>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</si>
  <si>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</si>
  <si>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</si>
  <si>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</si>
  <si>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</si>
  <si>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</si>
  <si>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</si>
  <si>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</si>
  <si>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</si>
  <si>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</si>
  <si>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</si>
  <si>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</si>
  <si>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</si>
  <si>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</si>
  <si>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</si>
  <si>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</si>
  <si>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</si>
  <si>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</si>
  <si>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</si>
  <si>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</si>
  <si>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</si>
  <si>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</si>
  <si>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</si>
  <si>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</si>
  <si>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</si>
  <si>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</si>
  <si>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</si>
  <si>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</si>
  <si>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</si>
  <si>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</si>
  <si>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</si>
  <si>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</si>
  <si>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</si>
  <si>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</si>
  <si>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</si>
  <si>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</si>
  <si>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</si>
  <si>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</si>
  <si>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</si>
  <si>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</si>
  <si>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</si>
  <si>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</si>
  <si>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</si>
  <si>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</si>
  <si>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</si>
  <si>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</si>
  <si>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</si>
  <si>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</si>
  <si>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</si>
  <si>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</si>
  <si>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</si>
  <si>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</si>
  <si>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</si>
  <si>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</si>
  <si>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</si>
  <si>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</si>
  <si>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</si>
  <si>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</si>
  <si>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</si>
  <si>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</si>
  <si>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</si>
  <si>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</si>
  <si>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</si>
  <si>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</si>
  <si>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</si>
  <si>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</si>
  <si>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</si>
  <si>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</si>
  <si>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</si>
  <si>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</si>
  <si>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</si>
  <si>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</si>
  <si>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</si>
  <si>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</si>
  <si>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</si>
  <si>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</si>
  <si>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</si>
  <si>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</si>
  <si>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</si>
  <si>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</si>
  <si>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</si>
  <si>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</si>
  <si>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</si>
  <si>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</si>
  <si>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</si>
  <si>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</si>
  <si>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</si>
  <si>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</si>
  <si>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</si>
  <si>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</si>
  <si>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</si>
  <si>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</si>
  <si>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</si>
  <si>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</si>
  <si>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</si>
  <si>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</si>
  <si>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</si>
  <si>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</si>
  <si>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</si>
  <si>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</si>
  <si>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</si>
  <si>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</si>
  <si>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</si>
  <si>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</si>
  <si>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</si>
  <si>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</si>
  <si>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</si>
  <si>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</si>
  <si>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</si>
  <si>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</si>
  <si>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</si>
  <si>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</si>
  <si>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</si>
  <si>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</si>
  <si>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</si>
  <si>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</si>
  <si>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</si>
  <si>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</si>
  <si>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</si>
  <si>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</si>
  <si>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</si>
  <si>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</si>
  <si>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</si>
  <si>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</si>
  <si>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</si>
  <si>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</si>
  <si>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</si>
  <si>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</si>
  <si>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</si>
  <si>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</si>
  <si>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</si>
  <si>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</si>
  <si>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</si>
  <si>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</si>
  <si>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</si>
  <si>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</si>
  <si>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</si>
  <si>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</si>
  <si>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</si>
  <si>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</si>
  <si>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</si>
  <si>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</si>
  <si>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</si>
  <si>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</si>
  <si>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</si>
  <si>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</si>
  <si>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</si>
  <si>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</si>
  <si>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</si>
  <si>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</si>
  <si>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</si>
  <si>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</si>
  <si>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</si>
  <si>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</si>
  <si>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</si>
  <si>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</si>
  <si>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</si>
  <si>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</si>
  <si>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</si>
  <si>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</si>
  <si>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</si>
  <si>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</si>
  <si>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</si>
  <si>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</si>
  <si>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</si>
  <si>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</si>
  <si>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</si>
  <si>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</si>
  <si>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</si>
  <si>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</si>
  <si>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</si>
  <si>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</si>
  <si>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</si>
  <si>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</si>
  <si>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</si>
  <si>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</si>
  <si>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</si>
  <si>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</si>
  <si>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</si>
  <si>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</si>
  <si>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</si>
  <si>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</si>
  <si>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</si>
  <si>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</si>
  <si>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</si>
  <si>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</si>
  <si>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</si>
  <si>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</si>
  <si>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</si>
  <si>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</si>
  <si>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</si>
  <si>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</si>
  <si>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</si>
  <si>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</si>
  <si>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</si>
  <si>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</si>
  <si>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</si>
  <si>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</si>
  <si>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</si>
  <si>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</si>
  <si>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</si>
  <si>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</si>
  <si>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</si>
  <si>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</si>
  <si>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</si>
  <si>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</si>
  <si>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</si>
  <si>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</si>
  <si>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</si>
  <si>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</si>
  <si>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</si>
  <si>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</si>
  <si>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</si>
  <si>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</si>
  <si>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</si>
  <si>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</si>
  <si>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</si>
  <si>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</si>
  <si>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</si>
  <si>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</si>
  <si>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</si>
  <si>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</si>
  <si>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</si>
  <si>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</si>
  <si>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</si>
  <si>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</si>
  <si>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</si>
  <si>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</si>
  <si>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</si>
  <si>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</si>
  <si>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</si>
  <si>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</si>
  <si>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</si>
  <si>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</si>
  <si>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</si>
  <si>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</si>
  <si>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</si>
  <si>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</si>
  <si>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</si>
  <si>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</si>
  <si>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</si>
  <si>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</si>
  <si>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</si>
  <si>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</si>
  <si>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</si>
  <si>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</si>
  <si>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</si>
  <si>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</si>
  <si>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</si>
  <si>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</si>
  <si>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</si>
  <si>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</si>
  <si>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</si>
  <si>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</si>
  <si>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</si>
  <si>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</si>
  <si>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</si>
  <si>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</si>
  <si>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</si>
  <si>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</si>
  <si>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</si>
  <si>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</si>
  <si>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</si>
  <si>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</si>
  <si>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</si>
  <si>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</si>
  <si>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</si>
  <si>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</si>
  <si>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</si>
  <si>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</si>
  <si>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</si>
  <si>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</si>
  <si>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</si>
  <si>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</si>
  <si>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</si>
  <si>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</si>
  <si>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</si>
  <si>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</si>
  <si>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</si>
  <si>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</si>
  <si>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</si>
  <si>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</si>
  <si>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</si>
  <si>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</si>
  <si>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</si>
  <si>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</si>
  <si>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</si>
  <si>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</si>
  <si>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</si>
  <si>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</si>
  <si>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</si>
  <si>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</si>
  <si>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</si>
  <si>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</si>
  <si>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</si>
  <si>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</si>
  <si>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</si>
  <si>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</si>
  <si>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</si>
  <si>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</si>
  <si>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</si>
  <si>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</si>
  <si>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</si>
  <si>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</si>
  <si>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</si>
  <si>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</si>
  <si>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</si>
  <si>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</si>
  <si>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</si>
  <si>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</si>
  <si>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</si>
  <si>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</si>
  <si>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</si>
  <si>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</si>
  <si>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</si>
  <si>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</si>
  <si>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</si>
  <si>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</si>
  <si>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</si>
  <si>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</si>
  <si>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</si>
  <si>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</si>
  <si>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</si>
  <si>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</si>
  <si>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</si>
  <si>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</si>
  <si>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</si>
  <si>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</si>
  <si>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</si>
  <si>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</si>
  <si>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</si>
  <si>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</si>
  <si>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</si>
  <si>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</si>
  <si>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</si>
  <si>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</si>
  <si>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</si>
  <si>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</si>
  <si>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</si>
  <si>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</si>
  <si>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</si>
  <si>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</si>
  <si>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</si>
  <si>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</si>
  <si>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</si>
  <si>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</si>
  <si>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</si>
  <si>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</si>
  <si>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</si>
  <si>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</si>
  <si>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</si>
  <si>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</si>
  <si>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</si>
  <si>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</si>
  <si>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</si>
  <si>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</si>
  <si>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</si>
  <si>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</si>
  <si>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</si>
  <si>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</si>
  <si>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</si>
  <si>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</si>
  <si>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</si>
  <si>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</si>
  <si>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</si>
  <si>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</si>
  <si>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</si>
  <si>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</si>
  <si>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</si>
  <si>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</si>
  <si>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</si>
  <si>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</si>
  <si>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</si>
  <si>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</si>
  <si>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</si>
  <si>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</si>
  <si>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</si>
  <si>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</si>
  <si>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</si>
  <si>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</si>
  <si>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</si>
  <si>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</si>
  <si>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</si>
  <si>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</si>
  <si>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</si>
  <si>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</si>
  <si>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</si>
  <si>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</si>
  <si>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</si>
  <si>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</si>
  <si>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</si>
  <si>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</si>
  <si>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</si>
  <si>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</si>
  <si>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</si>
  <si>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</si>
  <si>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</si>
  <si>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</si>
  <si>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</si>
  <si>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</si>
  <si>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</si>
  <si>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</si>
  <si>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</si>
  <si>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</si>
  <si>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</si>
  <si>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</si>
  <si>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</si>
  <si>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</si>
  <si>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</si>
  <si>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</si>
  <si>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</si>
  <si>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</si>
  <si>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</si>
  <si>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</si>
  <si>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</si>
  <si>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</si>
  <si>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</si>
  <si>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</si>
  <si>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</si>
  <si>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</si>
  <si>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</si>
  <si>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</si>
  <si>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</si>
  <si>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</si>
  <si>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</si>
  <si>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</si>
  <si>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</si>
  <si>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</si>
  <si>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</si>
  <si>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</si>
  <si>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</si>
  <si>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</si>
  <si>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</si>
  <si>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</si>
  <si>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</si>
  <si>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</si>
  <si>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</si>
  <si>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</si>
  <si>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</si>
  <si>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</si>
  <si>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</si>
  <si>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</si>
  <si>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</si>
  <si>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</si>
  <si>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</si>
  <si>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</si>
  <si>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</si>
  <si>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</si>
  <si>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</si>
  <si>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</si>
  <si>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</si>
  <si>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</si>
  <si>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</si>
  <si>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</si>
  <si>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</si>
  <si>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</si>
  <si>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</si>
  <si>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</si>
  <si>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</si>
  <si>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</si>
  <si>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</si>
  <si>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</si>
  <si>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</si>
  <si>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</si>
  <si>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</si>
  <si>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</si>
  <si>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</si>
  <si>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</si>
  <si>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</si>
  <si>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</si>
  <si>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</si>
  <si>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</si>
  <si>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</si>
  <si>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</si>
  <si>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</si>
  <si>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</si>
  <si>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</si>
  <si>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</si>
  <si>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</si>
  <si>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</si>
  <si>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</si>
  <si>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</si>
  <si>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</si>
  <si>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</si>
  <si>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</si>
  <si>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</si>
  <si>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</si>
  <si>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</si>
  <si>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</si>
  <si>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</si>
  <si>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</si>
  <si>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</si>
  <si>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</si>
  <si>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</si>
  <si>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</si>
  <si>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</si>
  <si>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</si>
  <si>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</si>
  <si>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</si>
  <si>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</si>
  <si>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</si>
  <si>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</si>
  <si>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</si>
  <si>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</si>
  <si>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</si>
  <si>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</si>
  <si>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</si>
  <si>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</si>
  <si>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</si>
  <si>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</si>
  <si>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</si>
  <si>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</si>
  <si>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</si>
  <si>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</si>
  <si>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</si>
  <si>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</si>
  <si>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</si>
  <si>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</si>
  <si>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</si>
  <si>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</si>
  <si>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</si>
  <si>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</si>
  <si>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</si>
  <si>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</si>
  <si>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</si>
  <si>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</si>
  <si>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</si>
  <si>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</si>
  <si>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</si>
  <si>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</si>
  <si>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</si>
  <si>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</si>
  <si>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</si>
  <si>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</si>
  <si>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</si>
  <si>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</si>
  <si>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</si>
  <si>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</si>
  <si>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</si>
  <si>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</si>
  <si>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</si>
  <si>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</si>
  <si>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</si>
  <si>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</si>
  <si>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</si>
  <si>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</si>
  <si>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</si>
  <si>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</si>
  <si>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</si>
  <si>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</si>
  <si>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</si>
  <si>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</si>
  <si>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</si>
  <si>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</si>
  <si>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</si>
  <si>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</si>
  <si>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</si>
  <si>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</si>
  <si>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</si>
  <si>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</si>
  <si>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</si>
  <si>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</si>
  <si>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</si>
  <si>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</si>
  <si>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</si>
  <si>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</si>
  <si>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</si>
  <si>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</si>
  <si>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</si>
  <si>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</si>
  <si>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</si>
  <si>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</si>
  <si>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</si>
  <si>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</si>
  <si>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</si>
  <si>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</si>
  <si>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</si>
  <si>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</si>
  <si>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</si>
  <si>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</si>
  <si>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</si>
  <si>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</si>
  <si>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</si>
  <si>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</si>
  <si>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</si>
  <si>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</si>
  <si>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</si>
  <si>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</si>
  <si>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</si>
  <si>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</si>
  <si>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</si>
  <si>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</si>
  <si>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</si>
  <si>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</si>
  <si>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</si>
  <si>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</si>
  <si>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</si>
  <si>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</si>
  <si>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</si>
  <si>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</si>
  <si>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</si>
  <si>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</si>
  <si>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</si>
  <si>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</si>
  <si>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</si>
  <si>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</si>
  <si>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</si>
  <si>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</si>
  <si>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</si>
  <si>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</si>
  <si>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</si>
  <si>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</si>
  <si>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</si>
  <si>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</si>
  <si>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</si>
  <si>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</si>
  <si>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</si>
  <si>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</si>
  <si>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</si>
  <si>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</si>
  <si>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</si>
  <si>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</si>
  <si>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</si>
  <si>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</si>
  <si>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</si>
  <si>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</si>
  <si>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</si>
  <si>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</si>
  <si>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</si>
  <si>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</si>
  <si>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</si>
  <si>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</si>
  <si>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</si>
  <si>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</si>
  <si>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</si>
  <si>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</si>
  <si>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</si>
  <si>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</si>
  <si>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</si>
  <si>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</si>
  <si>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</si>
  <si>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</si>
  <si>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</si>
  <si>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</si>
  <si>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</si>
  <si>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</si>
  <si>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</si>
  <si>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</si>
  <si>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</si>
  <si>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</si>
  <si>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</si>
  <si>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</si>
  <si>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</si>
  <si>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</si>
  <si>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</si>
  <si>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</si>
  <si>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</si>
  <si>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</si>
  <si>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</si>
  <si>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</si>
  <si>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</si>
  <si>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</si>
  <si>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</si>
  <si>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</si>
  <si>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</si>
  <si>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</si>
  <si>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</si>
  <si>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</si>
  <si>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</si>
  <si>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</si>
  <si>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</si>
  <si>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</si>
  <si>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</si>
  <si>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</si>
  <si>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</si>
  <si>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</si>
  <si>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</si>
  <si>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</si>
  <si>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</si>
  <si>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</si>
  <si>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</si>
  <si>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</si>
  <si>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</si>
  <si>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</si>
  <si>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</si>
  <si>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</si>
  <si>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</si>
  <si>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</si>
  <si>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</si>
  <si>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</si>
  <si>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</si>
  <si>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</si>
  <si>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</si>
  <si>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</si>
  <si>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</si>
  <si>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</si>
  <si>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</si>
  <si>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</si>
  <si>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</si>
  <si>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</si>
  <si>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</si>
  <si>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</si>
  <si>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</si>
  <si>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</si>
  <si>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</si>
  <si>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</si>
  <si>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</si>
  <si>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</si>
  <si>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</si>
  <si>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</si>
  <si>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</si>
  <si>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</si>
  <si>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</si>
  <si>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</si>
  <si>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</si>
  <si>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</si>
  <si>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</si>
  <si>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</si>
  <si>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</si>
  <si>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</si>
  <si>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</si>
  <si>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</si>
  <si>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</si>
  <si>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</si>
  <si>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</si>
  <si>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</si>
  <si>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</si>
  <si>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</si>
  <si>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</si>
  <si>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</si>
  <si>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</si>
  <si>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</si>
  <si>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</si>
  <si>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</si>
  <si>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</si>
  <si>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</si>
  <si>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</si>
  <si>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</si>
  <si>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</si>
  <si>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</si>
  <si>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</si>
  <si>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</si>
  <si>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</si>
  <si>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</si>
  <si>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</si>
  <si>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</si>
  <si>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</si>
  <si>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</si>
  <si>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</si>
  <si>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</si>
  <si>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</si>
  <si>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</si>
  <si>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</si>
  <si>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</si>
  <si>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</si>
  <si>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</si>
  <si>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</si>
  <si>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</si>
  <si>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</si>
  <si>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</si>
  <si>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</si>
  <si>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</si>
  <si>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</si>
  <si>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</si>
  <si>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</si>
  <si>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</si>
  <si>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</si>
  <si>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</si>
  <si>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</si>
  <si>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</si>
  <si>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</si>
  <si>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</si>
  <si>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</si>
  <si>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</si>
  <si>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</si>
  <si>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</si>
  <si>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</si>
  <si>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</si>
  <si>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</si>
  <si>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</si>
  <si>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</si>
  <si>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</si>
  <si>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</si>
  <si>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</si>
  <si>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</si>
  <si>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</si>
  <si>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</si>
  <si>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</si>
  <si>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</si>
  <si>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</si>
  <si>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</si>
  <si>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</si>
  <si>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</si>
  <si>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</si>
  <si>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</si>
  <si>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</si>
  <si>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</si>
  <si>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</si>
  <si>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</si>
  <si>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</si>
  <si>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</si>
  <si>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</si>
  <si>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</si>
  <si>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</si>
  <si>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</si>
  <si>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</si>
  <si>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</si>
  <si>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</si>
  <si>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</si>
  <si>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</si>
  <si>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</si>
  <si>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</si>
  <si>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</si>
  <si>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</si>
  <si>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</si>
  <si>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</si>
  <si>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</si>
  <si>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</si>
  <si>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</si>
  <si>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</si>
  <si>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</si>
  <si>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</si>
  <si>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</si>
  <si>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</si>
  <si>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</si>
  <si>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</si>
  <si>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</si>
  <si>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</si>
  <si>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</si>
  <si>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</si>
  <si>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</si>
  <si>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</si>
  <si>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</si>
  <si>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</si>
  <si>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</si>
  <si>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</si>
  <si>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</si>
  <si>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</si>
  <si>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</si>
  <si>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</si>
  <si>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</si>
  <si>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</si>
  <si>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</si>
  <si>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</si>
  <si>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</si>
  <si>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</si>
  <si>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</si>
  <si>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</si>
  <si>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</si>
  <si>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</si>
  <si>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</si>
  <si>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</si>
  <si>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</si>
  <si>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</si>
  <si>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</si>
  <si>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</si>
  <si>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</si>
  <si>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</si>
  <si>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</si>
  <si>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</si>
  <si>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</si>
  <si>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</si>
  <si>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</si>
  <si>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</si>
  <si>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</si>
  <si>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</si>
  <si>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</si>
  <si>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</si>
  <si>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</si>
  <si>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</si>
  <si>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</si>
  <si>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</si>
  <si>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</si>
  <si>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</si>
  <si>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</si>
  <si>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</si>
  <si>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</si>
  <si>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</si>
  <si>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</si>
  <si>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</si>
  <si>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</si>
  <si>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</si>
  <si>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</si>
  <si>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</si>
  <si>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</si>
  <si>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</si>
  <si>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</si>
  <si>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</si>
  <si>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</si>
  <si>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</si>
  <si>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</si>
  <si>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</si>
  <si>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</si>
  <si>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</si>
  <si>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</si>
  <si>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</si>
  <si>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</si>
  <si>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</si>
  <si>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</si>
  <si>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</si>
  <si>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</si>
  <si>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</si>
  <si>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</si>
  <si>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</si>
  <si>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</si>
  <si>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</si>
  <si>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</si>
  <si>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</si>
  <si>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</si>
  <si>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</si>
  <si>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</si>
  <si>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</si>
  <si>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</si>
  <si>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</si>
  <si>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</si>
  <si>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</si>
  <si>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</si>
  <si>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</si>
  <si>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</si>
  <si>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</si>
  <si>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</si>
  <si>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</si>
  <si>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</si>
  <si>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</si>
  <si>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</si>
  <si>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</si>
  <si>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</si>
  <si>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</si>
  <si>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</si>
  <si>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</si>
  <si>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</si>
  <si>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</si>
  <si>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</si>
  <si>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</si>
  <si>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</si>
  <si>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</si>
  <si>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</si>
  <si>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</si>
  <si>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</si>
  <si>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</si>
  <si>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</si>
  <si>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</si>
  <si>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</si>
  <si>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</si>
  <si>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</si>
  <si>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</si>
  <si>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</si>
  <si>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</si>
  <si>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</si>
  <si>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</si>
  <si>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</si>
  <si>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</si>
  <si>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</si>
  <si>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</si>
  <si>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</si>
  <si>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</si>
  <si>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</si>
  <si>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</si>
  <si>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</si>
  <si>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</si>
  <si>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</si>
  <si>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</si>
  <si>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</si>
  <si>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</si>
  <si>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</si>
  <si>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</si>
  <si>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</si>
  <si>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</si>
  <si>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</si>
  <si>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</si>
  <si>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</si>
  <si>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</si>
  <si>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</si>
  <si>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</si>
  <si>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</si>
  <si>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</si>
  <si>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</si>
  <si>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</si>
  <si>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</si>
  <si>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</si>
  <si>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</si>
  <si>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</si>
  <si>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</si>
  <si>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</si>
  <si>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</si>
  <si>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</si>
  <si>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</si>
  <si>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</si>
  <si>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</si>
  <si>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</si>
  <si>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</si>
  <si>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</si>
  <si>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</si>
  <si>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</si>
  <si>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</si>
  <si>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</si>
  <si>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</si>
  <si>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</si>
  <si>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</si>
  <si>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</si>
  <si>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</si>
  <si>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</si>
  <si>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</si>
  <si>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</si>
  <si>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</si>
  <si>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</si>
  <si>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</si>
  <si>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</si>
  <si>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</si>
  <si>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</si>
  <si>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</si>
  <si>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</si>
  <si>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</si>
  <si>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</si>
  <si>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</si>
  <si>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</si>
  <si>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</si>
  <si>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</si>
  <si>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</si>
  <si>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</si>
  <si>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</si>
  <si>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</si>
  <si>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</si>
  <si>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</si>
  <si>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</si>
  <si>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</si>
  <si>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</si>
  <si>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</si>
  <si>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</si>
  <si>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</si>
  <si>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</si>
  <si>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</si>
  <si>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</si>
  <si>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</si>
  <si>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</si>
  <si>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</si>
  <si>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</si>
  <si>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</si>
  <si>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</si>
  <si>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</si>
  <si>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</si>
  <si>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</si>
  <si>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</si>
  <si>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</si>
  <si>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</si>
  <si>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</si>
  <si>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</si>
  <si>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</si>
  <si>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</si>
  <si>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</si>
  <si>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</si>
  <si>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</si>
  <si>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</si>
  <si>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</si>
  <si>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</si>
  <si>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</si>
  <si>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</si>
  <si>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</si>
  <si>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</si>
  <si>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</si>
  <si>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</si>
  <si>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</si>
  <si>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</si>
  <si>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</si>
  <si>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</si>
  <si>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</si>
  <si>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</si>
  <si>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</si>
  <si>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</si>
  <si>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</si>
  <si>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</si>
  <si>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</si>
  <si>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</si>
  <si>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</si>
  <si>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</si>
  <si>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</si>
  <si>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</si>
  <si>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</si>
  <si>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</si>
  <si>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</si>
  <si>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</si>
  <si>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</si>
  <si>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</si>
  <si>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</si>
  <si>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</si>
  <si>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</si>
  <si>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</si>
  <si>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</si>
  <si>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</si>
  <si>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</si>
  <si>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</si>
  <si>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</si>
  <si>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</si>
  <si>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</si>
  <si>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</si>
  <si>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</si>
  <si>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</si>
  <si>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</si>
  <si>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</si>
  <si>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</si>
  <si>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</si>
  <si>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</si>
  <si>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</si>
  <si>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</si>
  <si>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</si>
  <si>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</si>
  <si>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</si>
  <si>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</si>
  <si>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</si>
  <si>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</si>
  <si>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</si>
  <si>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</si>
  <si>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</si>
  <si>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</si>
  <si>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</si>
  <si>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</si>
  <si>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</si>
  <si>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</si>
  <si>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</si>
  <si>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</si>
  <si>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</si>
  <si>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</si>
  <si>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</si>
  <si>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</si>
  <si>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</si>
  <si>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</si>
  <si>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</si>
  <si>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</si>
  <si>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</si>
  <si>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</si>
  <si>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</si>
  <si>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</si>
  <si>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</si>
  <si>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</si>
  <si>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</si>
  <si>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</si>
  <si>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</si>
  <si>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</si>
  <si>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</si>
  <si>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</si>
  <si>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</si>
  <si>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</si>
  <si>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</si>
  <si>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</si>
  <si>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</si>
  <si>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</si>
  <si>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</si>
  <si>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</si>
  <si>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</si>
  <si>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</si>
  <si>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</si>
  <si>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</si>
  <si>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</si>
  <si>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</si>
  <si>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</si>
  <si>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</si>
  <si>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</si>
  <si>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</si>
  <si>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</si>
  <si>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</si>
  <si>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</si>
  <si>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</si>
  <si>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</si>
  <si>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</si>
  <si>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</si>
  <si>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</si>
  <si>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</si>
  <si>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</si>
  <si>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</si>
  <si>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</si>
  <si>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</si>
  <si>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</si>
  <si>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</si>
  <si>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</si>
  <si>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</si>
  <si>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</si>
  <si>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</si>
  <si>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</si>
  <si>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</si>
  <si>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</si>
  <si>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</si>
  <si>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</si>
  <si>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</si>
  <si>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</si>
  <si>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</si>
  <si>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</si>
  <si>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</si>
  <si>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</si>
  <si>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</si>
  <si>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</si>
  <si>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</si>
  <si>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</si>
  <si>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</si>
  <si>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</si>
  <si>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</si>
  <si>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</si>
  <si>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</si>
  <si>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</si>
  <si>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</si>
  <si>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</si>
  <si>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</si>
  <si>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</si>
  <si>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</si>
  <si>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</si>
  <si>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</si>
  <si>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</si>
  <si>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</si>
  <si>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</si>
  <si>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</si>
  <si>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</si>
  <si>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</si>
  <si>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</si>
  <si>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</si>
  <si>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</si>
  <si>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</si>
  <si>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</si>
  <si>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</si>
  <si>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</si>
  <si>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</si>
  <si>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</si>
  <si>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</si>
  <si>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</si>
  <si>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</si>
  <si>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</si>
  <si>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</si>
  <si>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</si>
  <si>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</si>
  <si>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</si>
  <si>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</si>
  <si>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</si>
  <si>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</si>
  <si>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</si>
  <si>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</si>
  <si>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</si>
  <si>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</si>
  <si>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</si>
  <si>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</si>
  <si>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</si>
  <si>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</si>
  <si>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</si>
  <si>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</si>
  <si>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</si>
  <si>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</si>
  <si>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</si>
  <si>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</si>
  <si>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</si>
  <si>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</si>
  <si>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</si>
  <si>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</si>
  <si>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</si>
  <si>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</si>
  <si>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</si>
  <si>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</si>
  <si>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</si>
  <si>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</si>
  <si>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</si>
  <si>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</si>
  <si>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</si>
  <si>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</si>
  <si>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</si>
  <si>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</si>
  <si>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</si>
  <si>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</si>
  <si>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</si>
  <si>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</si>
  <si>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</si>
  <si>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</si>
  <si>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</si>
  <si>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</si>
  <si>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</si>
  <si>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</si>
  <si>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</si>
  <si>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</si>
  <si>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</si>
  <si>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</si>
  <si>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</si>
  <si>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</si>
  <si>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</si>
  <si>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</si>
  <si>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</si>
  <si>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</si>
  <si>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</si>
  <si>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</si>
  <si>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</si>
  <si>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</si>
  <si>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</si>
  <si>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</si>
  <si>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</si>
  <si>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</si>
  <si>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</si>
  <si>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</si>
  <si>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</si>
  <si>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</si>
  <si>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</si>
  <si>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</si>
  <si>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</si>
  <si>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</si>
  <si>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</si>
  <si>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</si>
  <si>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</si>
  <si>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</si>
  <si>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</si>
  <si>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</si>
  <si>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</si>
  <si>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</si>
  <si>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</si>
  <si>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</si>
  <si>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</si>
  <si>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</si>
  <si>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</si>
  <si>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</si>
  <si>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</si>
  <si>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</si>
  <si>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</si>
  <si>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</si>
  <si>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</si>
  <si>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</si>
  <si>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</si>
  <si>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</si>
  <si>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</si>
  <si>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</si>
  <si>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</si>
  <si>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</si>
  <si>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</si>
  <si>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</si>
  <si>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</si>
  <si>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</si>
  <si>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</si>
  <si>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</si>
  <si>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</si>
  <si>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</si>
  <si>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</si>
  <si>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</si>
  <si>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</si>
  <si>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</si>
  <si>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</si>
  <si>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</si>
  <si>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</si>
  <si>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</si>
  <si>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</si>
  <si>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</si>
  <si>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</si>
  <si>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</si>
  <si>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</si>
  <si>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</si>
  <si>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</si>
  <si>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</si>
  <si>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</si>
  <si>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</si>
  <si>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</si>
  <si>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</si>
  <si>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</si>
  <si>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</si>
  <si>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</si>
  <si>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</si>
  <si>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</si>
  <si>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</si>
  <si>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</si>
  <si>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</si>
  <si>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</si>
  <si>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</si>
  <si>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</si>
  <si>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</si>
  <si>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</si>
  <si>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</si>
  <si>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</si>
  <si>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</si>
  <si>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</si>
  <si>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</si>
  <si>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</si>
  <si>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</si>
  <si>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</si>
  <si>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</si>
  <si>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</si>
  <si>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</si>
  <si>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</si>
  <si>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</si>
  <si>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</si>
  <si>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</si>
  <si>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</si>
  <si>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</si>
  <si>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</si>
  <si>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</si>
  <si>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</si>
  <si>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</si>
  <si>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</si>
  <si>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</si>
  <si>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</si>
  <si>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</si>
  <si>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</si>
  <si>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</si>
  <si>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</si>
  <si>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</si>
  <si>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</si>
  <si>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</si>
  <si>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</si>
  <si>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</si>
  <si>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</si>
  <si>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</si>
  <si>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</si>
  <si>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</si>
  <si>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</si>
  <si>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</si>
  <si>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</si>
  <si>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</si>
  <si>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</si>
  <si>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</si>
  <si>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</si>
  <si>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</si>
  <si>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</si>
  <si>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</si>
  <si>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</si>
  <si>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</si>
  <si>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</si>
  <si>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</si>
  <si>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</si>
  <si>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</si>
  <si>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</si>
  <si>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</si>
  <si>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</si>
  <si>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</si>
  <si>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</si>
  <si>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</si>
  <si>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</si>
  <si>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</si>
  <si>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</si>
  <si>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</si>
  <si>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</si>
  <si>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</si>
  <si>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</si>
  <si>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</si>
  <si>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</si>
  <si>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</si>
  <si>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</si>
  <si>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</si>
  <si>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</si>
  <si>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</si>
  <si>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</si>
  <si>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</si>
  <si>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</si>
  <si>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</si>
  <si>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</si>
  <si>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</si>
  <si>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</si>
  <si>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</si>
  <si>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</si>
  <si>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</si>
  <si>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</si>
  <si>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</si>
  <si>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</si>
  <si>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</si>
  <si>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</si>
  <si>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</si>
  <si>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</si>
  <si>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</si>
  <si>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</si>
  <si>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</si>
  <si>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</si>
  <si>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</si>
  <si>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</si>
  <si>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</si>
  <si>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</si>
  <si>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</si>
  <si>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</si>
  <si>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</si>
  <si>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</si>
  <si>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</si>
  <si>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</si>
  <si>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</si>
  <si>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</si>
  <si>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</si>
  <si>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</si>
  <si>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</si>
  <si>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</si>
  <si>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</si>
  <si>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</si>
  <si>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</si>
  <si>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</si>
  <si>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</si>
  <si>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</si>
  <si>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</si>
  <si>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</si>
  <si>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</si>
  <si>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</si>
  <si>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</si>
  <si>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</si>
  <si>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</si>
  <si>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</si>
  <si>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</si>
  <si>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</si>
  <si>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</si>
  <si>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</si>
  <si>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</si>
  <si>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</si>
  <si>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</si>
  <si>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</si>
  <si>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</si>
  <si>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</si>
  <si>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</si>
  <si>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</si>
  <si>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</si>
  <si>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</si>
  <si>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</si>
  <si>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</si>
  <si>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</si>
  <si>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</si>
  <si>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</si>
  <si>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</si>
  <si>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</si>
  <si>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</si>
  <si>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</si>
  <si>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</si>
  <si>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</si>
  <si>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</si>
  <si>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</si>
  <si>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</si>
  <si>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</si>
  <si>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</si>
  <si>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</si>
  <si>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</si>
  <si>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</si>
  <si>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</si>
  <si>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</si>
  <si>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</si>
  <si>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</si>
  <si>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</si>
  <si>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</si>
  <si>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</si>
  <si>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</si>
  <si>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</si>
  <si>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</si>
  <si>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</si>
  <si>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</si>
  <si>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</si>
  <si>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</si>
  <si>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</si>
  <si>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</si>
  <si>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</si>
  <si>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</si>
  <si>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</si>
  <si>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</si>
  <si>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</si>
  <si>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</si>
  <si>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</si>
  <si>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</si>
  <si>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</si>
  <si>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</si>
  <si>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</si>
  <si>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</si>
  <si>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</si>
  <si>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</si>
  <si>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</si>
  <si>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</si>
  <si>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</si>
  <si>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</si>
  <si>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</si>
  <si>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</si>
  <si>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</si>
  <si>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</si>
  <si>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</si>
  <si>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</si>
  <si>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</si>
  <si>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</si>
  <si>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</si>
  <si>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</si>
  <si>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</si>
  <si>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</si>
  <si>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</si>
  <si>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</si>
  <si>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</si>
  <si>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</si>
  <si>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</si>
  <si>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</si>
  <si>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</si>
  <si>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</si>
  <si>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</si>
  <si>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</si>
  <si>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</si>
  <si>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</si>
  <si>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</si>
  <si>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</si>
  <si>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</si>
  <si>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</si>
  <si>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</si>
  <si>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</si>
  <si>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</si>
  <si>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</si>
  <si>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</si>
  <si>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</si>
  <si>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</si>
  <si>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</si>
  <si>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</si>
  <si>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</si>
  <si>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</si>
  <si>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</si>
  <si>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</si>
  <si>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</si>
  <si>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</si>
  <si>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</si>
  <si>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</si>
  <si>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</si>
  <si>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</si>
  <si>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</si>
  <si>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</si>
  <si>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</si>
  <si>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</si>
  <si>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</si>
  <si>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</si>
  <si>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</si>
  <si>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</si>
  <si>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</si>
  <si>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</si>
  <si>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</si>
  <si>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</si>
  <si>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</si>
  <si>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</si>
  <si>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</si>
  <si>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</si>
  <si>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</si>
  <si>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</si>
  <si>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</si>
  <si>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</si>
  <si>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</si>
  <si>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</si>
  <si>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</si>
  <si>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</si>
  <si>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</si>
  <si>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</si>
  <si>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</si>
  <si>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</si>
  <si>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</si>
  <si>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</si>
  <si>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</si>
  <si>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</si>
  <si>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</si>
  <si>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</si>
  <si>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</si>
  <si>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</si>
  <si>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</si>
  <si>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</si>
  <si>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</si>
  <si>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</si>
  <si>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</si>
  <si>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</si>
  <si>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</si>
  <si>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</si>
  <si>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</si>
  <si>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</si>
  <si>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</si>
  <si>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</si>
  <si>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</si>
  <si>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</si>
  <si>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</si>
  <si>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</si>
  <si>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</si>
  <si>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</si>
  <si>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</si>
  <si>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</si>
  <si>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</si>
  <si>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</si>
  <si>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</si>
  <si>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</si>
  <si>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</si>
  <si>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</si>
  <si>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</si>
  <si>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</si>
  <si>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</si>
  <si>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</si>
  <si>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</si>
  <si>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</si>
  <si>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</si>
  <si>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</si>
  <si>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</si>
  <si>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</si>
  <si>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</si>
  <si>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</si>
  <si>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</si>
  <si>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</si>
  <si>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</si>
  <si>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</si>
  <si>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</si>
  <si>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</si>
  <si>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</si>
  <si>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</si>
  <si>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</si>
  <si>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</si>
  <si>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</si>
  <si>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</si>
  <si>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</si>
  <si>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</si>
  <si>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</si>
  <si>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</si>
  <si>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</si>
  <si>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</si>
  <si>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</si>
  <si>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</si>
  <si>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</si>
  <si>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</si>
  <si>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</si>
  <si>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</si>
  <si>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</si>
  <si>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</si>
  <si>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</si>
  <si>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</si>
  <si>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</si>
  <si>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</si>
  <si>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</si>
  <si>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</si>
  <si>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</si>
  <si>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</si>
  <si>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</si>
  <si>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</si>
  <si>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</si>
  <si>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</si>
  <si>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</si>
  <si>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</si>
  <si>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</si>
  <si>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</si>
  <si>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</si>
  <si>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</si>
  <si>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</si>
  <si>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</si>
  <si>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</si>
  <si>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</si>
  <si>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</si>
  <si>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</si>
  <si>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</si>
  <si>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</si>
  <si>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</si>
  <si>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</si>
  <si>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</si>
  <si>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</si>
  <si>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</si>
  <si>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</si>
  <si>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</si>
  <si>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</si>
  <si>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</si>
  <si>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</si>
  <si>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</si>
  <si>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</si>
  <si>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</si>
  <si>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</si>
  <si>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</si>
  <si>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</si>
  <si>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</si>
  <si>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</si>
  <si>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</si>
  <si>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</si>
  <si>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</si>
  <si>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</si>
  <si>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</si>
  <si>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</si>
  <si>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</si>
  <si>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</si>
  <si>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</si>
  <si>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</si>
  <si>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</si>
  <si>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</si>
  <si>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</si>
  <si>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</si>
  <si>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</si>
  <si>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</si>
  <si>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</si>
  <si>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</si>
  <si>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</si>
  <si>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</si>
  <si>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</si>
  <si>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</si>
  <si>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</si>
  <si>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</si>
  <si>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</si>
  <si>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</si>
  <si>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</si>
  <si>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</si>
  <si>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</si>
  <si>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</si>
  <si>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</si>
  <si>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</si>
  <si>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</si>
  <si>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</si>
  <si>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</si>
  <si>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</si>
  <si>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</si>
  <si>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</si>
  <si>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</si>
  <si>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</si>
  <si>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</si>
  <si>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</si>
  <si>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</si>
  <si>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</si>
  <si>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</si>
  <si>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</si>
  <si>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</si>
  <si>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</si>
  <si>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</si>
  <si>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</si>
  <si>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</si>
  <si>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</si>
  <si>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</si>
  <si>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</si>
  <si>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</si>
  <si>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</si>
  <si>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</si>
  <si>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</si>
  <si>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</si>
  <si>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</si>
  <si>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</si>
  <si>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</si>
  <si>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</si>
  <si>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</si>
  <si>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</si>
  <si>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</si>
  <si>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</si>
  <si>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</si>
  <si>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</si>
  <si>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</si>
  <si>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</si>
  <si>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</si>
  <si>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</si>
  <si>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</si>
  <si>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</si>
  <si>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</si>
  <si>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</si>
  <si>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</si>
  <si>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</si>
  <si>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</si>
  <si>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</si>
  <si>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</si>
  <si>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</si>
  <si>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</si>
  <si>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</si>
  <si>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</si>
  <si>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</si>
  <si>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</si>
  <si>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</si>
  <si>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</si>
  <si>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</si>
  <si>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</si>
  <si>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</si>
  <si>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</si>
  <si>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</si>
  <si>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</si>
  <si>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</si>
  <si>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</si>
  <si>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</si>
  <si>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</si>
  <si>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</si>
  <si>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</si>
  <si>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</si>
  <si>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</si>
  <si>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</si>
  <si>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</si>
  <si>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</si>
  <si>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</si>
  <si>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</si>
  <si>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</si>
  <si>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</si>
  <si>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</si>
  <si>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</si>
  <si>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</si>
  <si>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</si>
  <si>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</si>
  <si>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</si>
  <si>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</si>
  <si>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</si>
  <si>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</si>
  <si>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</si>
  <si>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</si>
  <si>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</si>
  <si>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</si>
  <si>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</si>
  <si>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</si>
  <si>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</si>
  <si>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</si>
  <si>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</si>
  <si>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</si>
  <si>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</si>
  <si>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</si>
  <si>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</si>
  <si>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</si>
  <si>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</si>
  <si>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</si>
  <si>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</si>
  <si>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</si>
  <si>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</si>
  <si>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</si>
  <si>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</si>
  <si>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</si>
  <si>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</si>
  <si>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</si>
  <si>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</si>
  <si>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</si>
  <si>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</si>
  <si>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</si>
  <si>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</si>
  <si>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</si>
  <si>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</si>
  <si>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</si>
  <si>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</si>
  <si>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</si>
  <si>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</si>
  <si>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</si>
  <si>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</si>
  <si>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</si>
  <si>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</si>
  <si>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</si>
  <si>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</si>
  <si>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</si>
  <si>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</si>
  <si>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</si>
  <si>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</si>
  <si>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</si>
  <si>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</si>
  <si>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</si>
  <si>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</si>
  <si>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</si>
  <si>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</si>
  <si>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</si>
  <si>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</si>
  <si>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</si>
  <si>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</si>
  <si>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</si>
  <si>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</si>
  <si>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</si>
  <si>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</si>
  <si>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</si>
  <si>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</si>
  <si>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</si>
  <si>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</si>
  <si>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</si>
  <si>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</si>
  <si>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</si>
  <si>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</si>
  <si>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</si>
  <si>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</si>
  <si>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</si>
  <si>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</si>
  <si>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</si>
  <si>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</si>
  <si>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</si>
  <si>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</si>
  <si>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</si>
  <si>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</si>
  <si>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</si>
  <si>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</si>
  <si>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</si>
  <si>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</si>
  <si>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</si>
  <si>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</si>
  <si>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</si>
  <si>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</si>
  <si>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</si>
  <si>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</si>
  <si>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</si>
  <si>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</si>
  <si>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</si>
  <si>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</si>
  <si>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</si>
  <si>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</si>
  <si>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</si>
  <si>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</si>
  <si>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</si>
  <si>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</si>
  <si>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</si>
  <si>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</si>
  <si>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</si>
  <si>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</si>
  <si>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</si>
  <si>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</si>
  <si>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</si>
  <si>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</si>
  <si>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</si>
  <si>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</si>
  <si>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</si>
  <si>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</si>
  <si>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</si>
  <si>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</si>
  <si>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</si>
  <si>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</si>
  <si>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</si>
  <si>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</si>
  <si>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</si>
  <si>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</si>
  <si>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</si>
  <si>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</si>
  <si>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</si>
  <si>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</si>
  <si>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</si>
  <si>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</si>
  <si>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</si>
  <si>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</si>
  <si>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</si>
  <si>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</si>
  <si>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</si>
  <si>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</si>
  <si>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</si>
  <si>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</si>
  <si>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</si>
  <si>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</si>
  <si>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</si>
  <si>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</si>
  <si>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</si>
  <si>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</si>
  <si>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</si>
  <si>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</si>
  <si>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</si>
  <si>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</si>
  <si>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</si>
  <si>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</si>
  <si>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</si>
  <si>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</si>
  <si>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</si>
  <si>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</si>
  <si>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</si>
  <si>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</si>
  <si>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</si>
  <si>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</si>
  <si>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</si>
  <si>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</si>
  <si>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</si>
  <si>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</si>
  <si>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</si>
  <si>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</si>
  <si>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</si>
  <si>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</si>
  <si>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</si>
  <si>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</si>
  <si>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</si>
  <si>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</si>
  <si>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</si>
  <si>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</si>
  <si>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</si>
  <si>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</si>
  <si>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</si>
  <si>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</si>
  <si>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</si>
  <si>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</si>
  <si>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</si>
  <si>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</si>
  <si>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</si>
  <si>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</si>
  <si>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</si>
  <si>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</si>
  <si>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</si>
  <si>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</si>
  <si>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</si>
  <si>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</si>
  <si>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</si>
  <si>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</si>
  <si>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</si>
  <si>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</si>
  <si>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</si>
  <si>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</si>
  <si>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</si>
  <si>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</si>
  <si>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</si>
  <si>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</si>
  <si>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</si>
  <si>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</si>
  <si>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</si>
  <si>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</si>
  <si>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</si>
  <si>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</si>
  <si>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</si>
  <si>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</si>
  <si>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</si>
  <si>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</si>
  <si>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</si>
  <si>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</si>
  <si>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</si>
  <si>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</si>
  <si>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</si>
  <si>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</si>
  <si>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</si>
  <si>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</si>
  <si>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</si>
  <si>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</si>
  <si>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</si>
  <si>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</si>
  <si>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</si>
  <si>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</si>
  <si>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</si>
  <si>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</si>
  <si>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</si>
  <si>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</si>
  <si>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</si>
  <si>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</si>
  <si>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</si>
  <si>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</si>
  <si>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</si>
  <si>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</si>
  <si>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</si>
  <si>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</si>
  <si>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</si>
  <si>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</si>
  <si>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</si>
  <si>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</si>
  <si>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</si>
  <si>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</si>
  <si>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</si>
  <si>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</si>
  <si>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</si>
  <si>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</si>
  <si>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</si>
  <si>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</si>
  <si>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</si>
  <si>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</si>
  <si>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</si>
  <si>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</si>
  <si>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</si>
  <si>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</si>
  <si>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</si>
  <si>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</si>
  <si>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</si>
  <si>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</si>
  <si>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</si>
  <si>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</si>
  <si>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</si>
  <si>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</si>
  <si>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</si>
  <si>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</si>
  <si>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</si>
  <si>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</si>
  <si>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</si>
  <si>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</si>
  <si>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</si>
  <si>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</si>
  <si>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</si>
  <si>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</si>
  <si>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</si>
  <si>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</si>
  <si>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</si>
  <si>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</si>
  <si>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</si>
  <si>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</si>
  <si>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</si>
  <si>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</si>
  <si>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</si>
  <si>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</si>
  <si>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</si>
  <si>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</si>
  <si>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</si>
  <si>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</si>
  <si>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</si>
  <si>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</si>
  <si>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</si>
  <si>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</si>
  <si>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</si>
  <si>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</si>
  <si>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</si>
  <si>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</si>
  <si>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</si>
  <si>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</si>
  <si>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</si>
  <si>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</si>
  <si>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</si>
  <si>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</si>
  <si>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</si>
  <si>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</si>
  <si>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</si>
  <si>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</si>
  <si>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</si>
  <si>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</si>
  <si>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</si>
  <si>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</si>
  <si>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</si>
  <si>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</si>
  <si>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</si>
  <si>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</si>
  <si>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</si>
  <si>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</si>
  <si>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</si>
  <si>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</si>
  <si>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</si>
  <si>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</si>
  <si>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</si>
  <si>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</si>
  <si>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</si>
  <si>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</si>
  <si>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</si>
  <si>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</si>
  <si>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</si>
  <si>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</si>
  <si>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</si>
  <si>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</si>
  <si>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</si>
  <si>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</si>
  <si>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</si>
  <si>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</si>
  <si>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</si>
  <si>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</si>
  <si>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</si>
  <si>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</si>
  <si>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</si>
  <si>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</si>
  <si>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</si>
  <si>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</si>
  <si>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</si>
  <si>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</si>
  <si>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</si>
  <si>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</si>
  <si>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</si>
  <si>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</si>
  <si>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</si>
  <si>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</si>
  <si>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</si>
  <si>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</si>
  <si>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</si>
  <si>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</si>
  <si>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</si>
  <si>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</si>
  <si>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</si>
  <si>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</si>
  <si>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</si>
  <si>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</si>
  <si>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</si>
  <si>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</si>
  <si>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</si>
  <si>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</si>
  <si>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</si>
  <si>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</si>
  <si>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</si>
  <si>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</si>
  <si>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</si>
  <si>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</si>
  <si>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</si>
  <si>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</si>
  <si>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</si>
  <si>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</si>
  <si>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</si>
  <si>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</si>
  <si>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</si>
  <si>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</si>
  <si>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</si>
  <si>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</si>
  <si>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</si>
  <si>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</si>
  <si>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</si>
  <si>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</si>
  <si>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</si>
  <si>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</si>
  <si>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</si>
  <si>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</si>
  <si>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</si>
  <si>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</si>
  <si>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</si>
  <si>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</si>
  <si>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</si>
  <si>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</si>
  <si>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</si>
  <si>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</si>
  <si>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</si>
  <si>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</si>
  <si>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</si>
  <si>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</si>
  <si>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</si>
  <si>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</si>
  <si>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</si>
  <si>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</si>
  <si>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</si>
  <si>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</si>
  <si>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</si>
  <si>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</si>
  <si>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</si>
  <si>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</si>
  <si>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</si>
  <si>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</si>
  <si>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</si>
  <si>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</si>
  <si>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</si>
  <si>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</si>
  <si>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</si>
  <si>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</si>
  <si>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</si>
  <si>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</si>
  <si>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</si>
  <si>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</si>
  <si>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</si>
  <si>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</si>
  <si>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</si>
  <si>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</si>
  <si>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</si>
  <si>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</si>
  <si>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</si>
  <si>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</si>
  <si>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</si>
  <si>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</si>
  <si>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</si>
  <si>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</si>
  <si>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</si>
  <si>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</si>
  <si>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</si>
  <si>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</si>
  <si>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</si>
  <si>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</si>
  <si>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</si>
  <si>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</si>
  <si>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</si>
  <si>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</si>
  <si>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</si>
  <si>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</si>
  <si>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</si>
  <si>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</si>
  <si>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</si>
  <si>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</si>
  <si>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</si>
  <si>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</si>
  <si>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</si>
  <si>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</si>
  <si>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</si>
  <si>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</si>
  <si>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</si>
  <si>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</si>
  <si>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</si>
  <si>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</si>
  <si>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</si>
  <si>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</si>
  <si>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</si>
  <si>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</si>
  <si>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</si>
  <si>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</si>
  <si>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</si>
  <si>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</si>
  <si>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</si>
  <si>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</si>
  <si>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</si>
  <si>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</si>
  <si>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</si>
  <si>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</si>
  <si>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</si>
  <si>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</si>
  <si>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</si>
  <si>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</si>
  <si>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</si>
  <si>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</si>
  <si>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</si>
  <si>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</si>
  <si>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</si>
  <si>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</si>
  <si>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</si>
  <si>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</si>
  <si>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</si>
  <si>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</si>
  <si>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</si>
  <si>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</si>
  <si>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</si>
  <si>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</si>
  <si>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</si>
  <si>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</si>
  <si>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</si>
  <si>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</si>
  <si>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</si>
  <si>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</si>
  <si>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</si>
  <si>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</si>
  <si>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</si>
  <si>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</si>
  <si>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</si>
  <si>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</si>
  <si>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</si>
  <si>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</si>
  <si>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</si>
  <si>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</si>
  <si>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</si>
  <si>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</si>
  <si>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</si>
  <si>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</si>
  <si>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</si>
  <si>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</si>
  <si>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</si>
  <si>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</si>
  <si>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</si>
  <si>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</si>
  <si>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</si>
  <si>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</si>
  <si>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</si>
  <si>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</si>
  <si>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</si>
  <si>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</si>
  <si>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</si>
  <si>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</si>
  <si>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</si>
  <si>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</si>
  <si>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</si>
  <si>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</si>
  <si>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</si>
  <si>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</si>
  <si>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</si>
  <si>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</si>
  <si>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</si>
  <si>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</si>
  <si>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</si>
  <si>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</si>
  <si>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</si>
  <si>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</si>
  <si>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</si>
  <si>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</si>
  <si>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</si>
  <si>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</si>
  <si>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</si>
  <si>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</si>
  <si>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</si>
  <si>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</si>
  <si>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</si>
  <si>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</si>
  <si>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</si>
  <si>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</si>
  <si>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</si>
  <si>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</si>
  <si>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</si>
  <si>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</si>
  <si>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</si>
  <si>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</si>
  <si>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</si>
  <si>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</si>
  <si>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</si>
  <si>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</si>
  <si>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</si>
  <si>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</si>
  <si>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</si>
  <si>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</si>
  <si>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</si>
  <si>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</si>
  <si>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</si>
  <si>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</si>
  <si>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</si>
  <si>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</si>
  <si>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</si>
  <si>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</si>
  <si>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</si>
  <si>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</si>
  <si>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</si>
  <si>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</si>
  <si>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</si>
  <si>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</si>
  <si>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</si>
  <si>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</si>
  <si>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</si>
  <si>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</si>
  <si>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</si>
  <si>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</si>
  <si>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</si>
  <si>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</si>
  <si>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</si>
  <si>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</si>
  <si>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</si>
  <si>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</si>
  <si>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</si>
  <si>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</si>
  <si>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</si>
  <si>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</si>
  <si>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</si>
  <si>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</si>
  <si>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</si>
  <si>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</si>
  <si>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</si>
  <si>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</si>
  <si>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</si>
  <si>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</si>
  <si>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</si>
  <si>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</si>
  <si>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</si>
  <si>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</si>
  <si>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</si>
  <si>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</si>
  <si>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</si>
  <si>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</si>
  <si>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</si>
  <si>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</si>
  <si>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</si>
  <si>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</si>
  <si>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</si>
  <si>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</si>
  <si>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</si>
  <si>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</si>
  <si>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</si>
  <si>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</si>
  <si>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</si>
  <si>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</si>
  <si>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</si>
  <si>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</si>
  <si>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</si>
  <si>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</si>
  <si>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</si>
  <si>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</si>
  <si>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</si>
  <si>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</si>
  <si>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</si>
  <si>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</si>
  <si>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</si>
  <si>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</si>
  <si>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</si>
  <si>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</si>
  <si>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</si>
  <si>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</si>
  <si>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</si>
  <si>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</si>
  <si>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</si>
  <si>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</si>
  <si>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</si>
  <si>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</si>
  <si>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</si>
  <si>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</si>
  <si>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</si>
  <si>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</si>
  <si>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</si>
  <si>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</si>
  <si>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</si>
  <si>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</si>
  <si>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</si>
  <si>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</si>
  <si>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</si>
  <si>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</si>
  <si>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</si>
  <si>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</si>
  <si>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</si>
  <si>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</si>
  <si>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</si>
  <si>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</si>
  <si>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</si>
  <si>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</si>
  <si>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</si>
  <si>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</si>
  <si>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</si>
  <si>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</si>
  <si>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</si>
  <si>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</si>
  <si>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</si>
  <si>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</si>
  <si>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</si>
  <si>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</si>
  <si>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</si>
  <si>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</si>
  <si>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</si>
  <si>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</si>
  <si>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</si>
  <si>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</si>
  <si>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</si>
  <si>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</si>
  <si>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</si>
  <si>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</si>
  <si>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</si>
  <si>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</si>
  <si>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</si>
  <si>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</si>
  <si>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</si>
  <si>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</si>
  <si>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</si>
  <si>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</si>
  <si>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</si>
  <si>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</si>
  <si>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</si>
  <si>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</si>
  <si>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</si>
  <si>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</si>
  <si>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</si>
  <si>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</si>
  <si>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</si>
  <si>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</si>
  <si>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</si>
  <si>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</si>
  <si>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</si>
  <si>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</si>
  <si>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</si>
  <si>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</si>
  <si>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</si>
  <si>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</si>
  <si>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</si>
  <si>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</si>
  <si>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</si>
  <si>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</si>
  <si>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</si>
  <si>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</si>
  <si>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</si>
  <si>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</si>
  <si>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</si>
  <si>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</si>
  <si>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</si>
  <si>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</si>
  <si>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</si>
  <si>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</si>
  <si>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</si>
  <si>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</si>
  <si>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</si>
  <si>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</si>
  <si>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</si>
  <si>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</si>
  <si>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</si>
  <si>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</si>
  <si>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</si>
  <si>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</si>
  <si>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</si>
  <si>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</si>
  <si>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</si>
  <si>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</si>
  <si>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</si>
  <si>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</si>
  <si>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</si>
  <si>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</si>
  <si>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</si>
  <si>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</si>
  <si>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</si>
  <si>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</si>
  <si>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</si>
  <si>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</si>
  <si>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</si>
  <si>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</si>
  <si>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</si>
  <si>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</si>
  <si>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</si>
  <si>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</si>
  <si>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</si>
  <si>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</si>
  <si>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</si>
  <si>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</si>
  <si>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</si>
  <si>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</si>
  <si>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</si>
  <si>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</si>
  <si>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</si>
  <si>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</si>
  <si>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</si>
  <si>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</si>
  <si>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</si>
  <si>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</si>
  <si>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</si>
  <si>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</si>
  <si>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</si>
  <si>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</si>
  <si>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</si>
  <si>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</si>
  <si>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</si>
  <si>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</si>
  <si>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</si>
  <si>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</si>
  <si>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</si>
  <si>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</si>
  <si>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</si>
  <si>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</si>
  <si>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</si>
  <si>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</si>
  <si>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</si>
  <si>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</si>
  <si>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</si>
  <si>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</si>
  <si>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</si>
  <si>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</si>
  <si>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</si>
  <si>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</si>
  <si>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</si>
  <si>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</si>
  <si>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</si>
  <si>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</si>
  <si>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</si>
  <si>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</si>
  <si>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</si>
  <si>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</si>
  <si>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</si>
  <si>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</si>
  <si>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</si>
  <si>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</si>
  <si>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</si>
  <si>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</si>
  <si>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</si>
  <si>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</si>
  <si>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</si>
  <si>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</si>
  <si>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</si>
  <si>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</si>
  <si>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</si>
  <si>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</si>
  <si>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</si>
  <si>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</si>
  <si>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</si>
  <si>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</si>
  <si>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</si>
  <si>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</si>
  <si>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</si>
  <si>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</si>
  <si>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</si>
  <si>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</si>
  <si>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</si>
  <si>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</si>
  <si>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</si>
  <si>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</si>
  <si>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</si>
  <si>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</si>
  <si>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</si>
  <si>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</si>
  <si>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</si>
  <si>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</si>
  <si>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</si>
  <si>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</si>
  <si>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</si>
  <si>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</si>
  <si>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</si>
  <si>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</si>
  <si>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</si>
  <si>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</si>
  <si>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</si>
  <si>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</si>
  <si>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</si>
  <si>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</si>
  <si>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</si>
  <si>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</si>
  <si>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</si>
  <si>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</si>
  <si>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</si>
  <si>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</si>
  <si>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</si>
  <si>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</si>
  <si>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</si>
  <si>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</si>
  <si>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</si>
  <si>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</si>
  <si>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</si>
  <si>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</si>
  <si>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</si>
  <si>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</si>
  <si>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</si>
  <si>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</si>
  <si>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</si>
  <si>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</si>
  <si>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</si>
  <si>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</si>
  <si>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</si>
  <si>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</si>
  <si>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</si>
  <si>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</si>
  <si>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</si>
  <si>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</si>
  <si>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</si>
  <si>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</si>
  <si>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</si>
  <si>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</si>
  <si>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</si>
  <si>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</si>
  <si>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</si>
  <si>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</si>
  <si>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</si>
  <si>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</si>
  <si>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</si>
  <si>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</si>
  <si>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</si>
  <si>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</si>
  <si>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</si>
  <si>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</si>
  <si>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</si>
  <si>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</si>
  <si>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</si>
  <si>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</si>
  <si>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</si>
  <si>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</si>
  <si>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</si>
  <si>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</si>
  <si>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</si>
  <si>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</si>
  <si>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</si>
  <si>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</si>
  <si>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</si>
  <si>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</si>
  <si>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</si>
  <si>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</si>
  <si>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</si>
  <si>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</si>
  <si>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</si>
  <si>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</si>
  <si>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</si>
  <si>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</si>
  <si>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</si>
  <si>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</si>
  <si>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</si>
  <si>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</si>
  <si>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</si>
  <si>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</si>
  <si>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</si>
  <si>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</si>
  <si>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</si>
  <si>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</si>
  <si>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</si>
  <si>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</si>
  <si>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</si>
  <si>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</si>
  <si>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</si>
  <si>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</si>
  <si>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</si>
  <si>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</si>
  <si>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</si>
  <si>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</si>
  <si>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</si>
  <si>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</si>
  <si>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</si>
  <si>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</si>
  <si>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</si>
  <si>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</si>
  <si>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</si>
  <si>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</si>
  <si>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</si>
  <si>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</si>
  <si>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</si>
  <si>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</si>
  <si>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</si>
  <si>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</si>
  <si>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</si>
  <si>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</si>
  <si>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</si>
  <si>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</si>
  <si>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</si>
  <si>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</si>
  <si>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</si>
  <si>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</si>
  <si>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</si>
  <si>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</si>
  <si>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</si>
  <si>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</si>
  <si>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</si>
  <si>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</si>
  <si>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</si>
  <si>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</si>
  <si>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</si>
  <si>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</si>
  <si>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</si>
  <si>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</si>
  <si>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</si>
  <si>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</si>
  <si>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</si>
  <si>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</si>
  <si>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</si>
  <si>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</si>
  <si>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</si>
  <si>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</si>
  <si>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</si>
  <si>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</si>
  <si>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</si>
  <si>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</si>
  <si>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</si>
  <si>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</si>
  <si>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</si>
  <si>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</si>
  <si>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</si>
  <si>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</si>
  <si>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</si>
  <si>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</si>
  <si>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</si>
  <si>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</si>
  <si>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</si>
  <si>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</si>
  <si>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</si>
  <si>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</si>
  <si>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</si>
  <si>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</si>
  <si>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</si>
  <si>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</si>
  <si>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</si>
  <si>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</si>
  <si>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</si>
  <si>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</si>
  <si>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</si>
  <si>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</si>
  <si>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</si>
  <si>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</si>
  <si>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</si>
  <si>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</si>
  <si>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</si>
  <si>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</si>
  <si>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</si>
  <si>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</si>
  <si>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</si>
  <si>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</si>
  <si>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</si>
  <si>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</si>
  <si>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</si>
  <si>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</si>
  <si>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</si>
  <si>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</si>
  <si>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</si>
  <si>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</si>
  <si>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</si>
  <si>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</si>
  <si>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</si>
  <si>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</si>
  <si>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</si>
  <si>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</si>
  <si>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</si>
  <si>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</si>
  <si>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</si>
  <si>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</si>
  <si>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</si>
  <si>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</si>
  <si>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</si>
  <si>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</si>
  <si>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</si>
  <si>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</si>
  <si>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</si>
  <si>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</si>
  <si>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</si>
  <si>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</si>
  <si>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</si>
  <si>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</si>
  <si>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</si>
  <si>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</si>
  <si>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</si>
  <si>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</si>
  <si>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</si>
  <si>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</si>
  <si>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</si>
  <si>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</si>
  <si>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</si>
  <si>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</si>
  <si>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</si>
  <si>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</si>
  <si>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</si>
  <si>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</si>
  <si>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</si>
  <si>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</si>
  <si>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</si>
  <si>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</si>
  <si>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</si>
  <si>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</si>
  <si>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</si>
  <si>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</si>
  <si>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</si>
  <si>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</si>
  <si>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</si>
  <si>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</si>
  <si>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</si>
  <si>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</si>
  <si>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</si>
  <si>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</si>
  <si>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</si>
  <si>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</si>
  <si>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</si>
  <si>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</si>
  <si>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</si>
  <si>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</si>
  <si>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</si>
  <si>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</si>
  <si>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</si>
  <si>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</si>
  <si>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</si>
  <si>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</si>
  <si>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</si>
  <si>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</si>
  <si>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</si>
  <si>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</si>
  <si>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</si>
  <si>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</si>
  <si>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</si>
  <si>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</si>
  <si>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</si>
  <si>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</si>
  <si>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</si>
  <si>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</si>
  <si>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</si>
  <si>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</si>
  <si>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</si>
  <si>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</si>
  <si>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</si>
  <si>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</si>
  <si>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</si>
  <si>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</si>
  <si>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</si>
  <si>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</si>
  <si>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</si>
  <si>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</si>
  <si>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</si>
  <si>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</si>
  <si>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</si>
  <si>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</si>
  <si>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</si>
  <si>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</si>
  <si>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</si>
  <si>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</si>
  <si>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</si>
  <si>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</si>
  <si>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</si>
  <si>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</si>
  <si>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</si>
  <si>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</si>
  <si>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</si>
  <si>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</si>
  <si>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</si>
  <si>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</si>
  <si>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</si>
  <si>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</si>
  <si>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</si>
  <si>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</si>
  <si>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</si>
  <si>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</si>
  <si>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</si>
  <si>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</si>
  <si>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</si>
  <si>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</si>
  <si>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</si>
  <si>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</si>
  <si>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</si>
  <si>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</si>
  <si>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</si>
  <si>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</si>
  <si>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</si>
  <si>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</si>
  <si>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</si>
  <si>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</si>
  <si>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</si>
  <si>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</si>
  <si>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</si>
  <si>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</si>
  <si>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</si>
  <si>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</si>
  <si>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</si>
  <si>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</si>
  <si>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</si>
  <si>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</si>
  <si>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</si>
  <si>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</si>
  <si>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</si>
  <si>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</si>
  <si>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</si>
  <si>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</si>
  <si>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</si>
  <si>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</si>
  <si>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</si>
  <si>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</si>
  <si>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</si>
  <si>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</si>
  <si>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</si>
  <si>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</si>
  <si>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</si>
  <si>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</si>
  <si>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</si>
  <si>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</si>
  <si>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</si>
  <si>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</si>
  <si>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</si>
  <si>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</si>
  <si>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</si>
  <si>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</si>
  <si>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</si>
  <si>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</si>
  <si>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</si>
  <si>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</si>
  <si>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</si>
  <si>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</si>
  <si>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</si>
  <si>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</si>
  <si>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</si>
  <si>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</si>
  <si>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</si>
  <si>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</si>
  <si>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</si>
  <si>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</si>
  <si>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</si>
  <si>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</si>
  <si>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</si>
  <si>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</si>
  <si>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</si>
  <si>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</si>
  <si>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</si>
  <si>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</si>
  <si>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</si>
  <si>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</si>
  <si>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</si>
  <si>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</si>
  <si>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</si>
  <si>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</si>
  <si>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</si>
  <si>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</si>
  <si>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</si>
  <si>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</si>
  <si>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</si>
  <si>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</si>
  <si>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</si>
  <si>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</si>
  <si>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</si>
  <si>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</si>
  <si>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</si>
  <si>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</si>
  <si>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</si>
  <si>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</si>
  <si>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</si>
  <si>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</si>
  <si>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</si>
  <si>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</si>
  <si>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</si>
  <si>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</si>
  <si>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</si>
  <si>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</si>
  <si>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</si>
  <si>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</si>
  <si>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</si>
  <si>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</si>
  <si>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</si>
  <si>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</si>
  <si>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</si>
  <si>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</si>
  <si>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</si>
  <si>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</si>
  <si>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</si>
  <si>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</si>
  <si>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</si>
  <si>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</si>
  <si>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</si>
  <si>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</si>
  <si>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</si>
  <si>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</si>
  <si>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</si>
  <si>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</si>
  <si>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</si>
  <si>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</si>
  <si>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</si>
  <si>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</si>
  <si>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</si>
  <si>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</si>
  <si>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</si>
  <si>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</si>
  <si>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</si>
  <si>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</si>
  <si>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</si>
  <si>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</si>
  <si>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</si>
  <si>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</si>
  <si>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</si>
  <si>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</si>
  <si>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</si>
  <si>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</si>
  <si>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</si>
  <si>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</si>
  <si>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</si>
  <si>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</si>
  <si>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</si>
  <si>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</si>
  <si>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</si>
  <si>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</si>
  <si>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</si>
  <si>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</si>
  <si>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</si>
  <si>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</si>
  <si>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</si>
  <si>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</si>
  <si>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</si>
  <si>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</si>
  <si>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</si>
  <si>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</si>
  <si>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</si>
  <si>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</si>
  <si>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</si>
  <si>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</si>
  <si>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</si>
  <si>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</si>
  <si>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</si>
  <si>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</si>
  <si>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</si>
  <si>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</si>
  <si>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</si>
  <si>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</si>
  <si>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</si>
  <si>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</si>
  <si>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</si>
  <si>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</si>
  <si>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</si>
  <si>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</si>
  <si>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</si>
  <si>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</si>
  <si>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</si>
  <si>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</si>
  <si>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</si>
  <si>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</si>
  <si>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</si>
  <si>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</si>
  <si>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</si>
  <si>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</si>
  <si>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</si>
  <si>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</si>
  <si>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</si>
  <si>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</si>
  <si>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</si>
  <si>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</si>
  <si>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</si>
  <si>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</si>
  <si>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</si>
  <si>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</si>
  <si>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</si>
  <si>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</si>
  <si>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</si>
  <si>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</si>
  <si>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</si>
  <si>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</si>
  <si>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</si>
  <si>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</si>
  <si>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</si>
  <si>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</si>
  <si>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</si>
  <si>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</si>
  <si>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</si>
  <si>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</si>
  <si>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</si>
  <si>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</si>
  <si>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</si>
  <si>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</si>
  <si>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</si>
  <si>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</si>
  <si>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</si>
  <si>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</si>
  <si>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</si>
  <si>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</si>
  <si>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</si>
  <si>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</si>
  <si>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</si>
  <si>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</si>
  <si>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</si>
  <si>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</si>
  <si>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</si>
  <si>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</si>
  <si>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</si>
  <si>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</si>
  <si>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</si>
  <si>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</si>
  <si>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</si>
  <si>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</si>
  <si>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</si>
  <si>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</si>
  <si>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</si>
  <si>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</si>
  <si>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</si>
  <si>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</si>
  <si>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</si>
  <si>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</si>
  <si>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</si>
  <si>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</si>
  <si>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</si>
  <si>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</si>
  <si>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</si>
  <si>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</si>
  <si>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</si>
  <si>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</si>
  <si>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</si>
  <si>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</si>
  <si>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</si>
  <si>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</si>
  <si>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</si>
  <si>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</si>
  <si>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</si>
  <si>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</si>
  <si>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</si>
  <si>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</si>
  <si>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</si>
  <si>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</si>
  <si>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</si>
  <si>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</si>
  <si>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</si>
  <si>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</si>
  <si>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</si>
  <si>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</si>
  <si>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</si>
  <si>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</si>
  <si>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</si>
  <si>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</si>
  <si>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</si>
  <si>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</si>
  <si>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</si>
  <si>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</si>
  <si>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</si>
  <si>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</si>
  <si>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</si>
  <si>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</si>
  <si>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</si>
  <si>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</si>
  <si>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</si>
  <si>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</si>
  <si>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</si>
  <si>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</si>
  <si>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</si>
  <si>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</si>
  <si>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</si>
  <si>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</si>
  <si>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</si>
  <si>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</si>
  <si>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</si>
  <si>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</si>
  <si>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</si>
  <si>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</si>
  <si>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</si>
  <si>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</si>
  <si>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</si>
  <si>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</si>
  <si>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</si>
  <si>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</si>
  <si>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</si>
  <si>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</si>
  <si>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</si>
  <si>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</si>
  <si>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</si>
  <si>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</si>
  <si>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</si>
  <si>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</si>
  <si>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</si>
  <si>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</si>
  <si>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</si>
  <si>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</si>
  <si>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</si>
  <si>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</si>
  <si>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</si>
  <si>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</si>
  <si>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</si>
  <si>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</si>
  <si>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</si>
  <si>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</si>
  <si>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</si>
  <si>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</si>
  <si>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</si>
  <si>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</si>
  <si>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</si>
  <si>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</si>
  <si>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</si>
  <si>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</si>
  <si>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</si>
  <si>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</si>
  <si>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</si>
  <si>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</si>
  <si>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</si>
  <si>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</si>
  <si>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</si>
  <si>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</si>
  <si>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</si>
  <si>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</si>
  <si>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</si>
  <si>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</si>
  <si>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</si>
  <si>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</si>
  <si>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</si>
  <si>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</si>
  <si>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</si>
  <si>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</si>
  <si>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</si>
  <si>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</si>
  <si>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</si>
  <si>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</si>
  <si>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</si>
  <si>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</si>
  <si>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</si>
  <si>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</si>
  <si>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</si>
  <si>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</si>
  <si>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</si>
  <si>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</si>
  <si>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</si>
  <si>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</si>
  <si>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</si>
  <si>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</si>
  <si>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</si>
  <si>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</si>
  <si>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</si>
  <si>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</si>
  <si>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</si>
  <si>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</si>
  <si>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</si>
  <si>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</si>
  <si>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</si>
  <si>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</si>
  <si>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</si>
  <si>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</si>
  <si>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</si>
  <si>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</si>
  <si>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</si>
  <si>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</si>
  <si>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</si>
  <si>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</si>
  <si>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</si>
  <si>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</si>
  <si>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</si>
  <si>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</si>
  <si>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</si>
  <si>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</si>
  <si>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</si>
  <si>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</si>
  <si>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</si>
  <si>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</si>
  <si>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</si>
  <si>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</si>
  <si>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</si>
  <si>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</si>
  <si>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</si>
  <si>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</si>
  <si>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</si>
  <si>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</si>
  <si>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</si>
  <si>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</si>
  <si>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</si>
  <si>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</si>
  <si>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</si>
  <si>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</si>
  <si>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</si>
  <si>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</si>
  <si>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</si>
  <si>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</si>
  <si>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</si>
  <si>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</si>
  <si>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</si>
  <si>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</si>
  <si>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</si>
  <si>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</si>
  <si>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</si>
  <si>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</si>
  <si>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</si>
  <si>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</si>
  <si>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</si>
  <si>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</si>
  <si>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</si>
  <si>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</si>
  <si>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</si>
  <si>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</si>
  <si>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</si>
  <si>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</si>
  <si>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</si>
  <si>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</si>
  <si>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</si>
  <si>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</si>
  <si>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</si>
  <si>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</si>
  <si>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</si>
  <si>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</si>
  <si>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</si>
  <si>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</si>
  <si>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</si>
  <si>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</si>
  <si>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</si>
  <si>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</si>
  <si>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</si>
  <si>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</si>
  <si>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</si>
  <si>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</si>
  <si>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</si>
  <si>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</si>
  <si>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</si>
  <si>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</si>
  <si>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</si>
  <si>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</si>
  <si>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</si>
  <si>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</si>
  <si>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</si>
  <si>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</si>
  <si>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</si>
  <si>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</si>
  <si>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</si>
  <si>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</si>
  <si>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</si>
  <si>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</si>
  <si>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</si>
  <si>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</si>
  <si>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</si>
  <si>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</si>
  <si>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</si>
  <si>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</si>
  <si>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</si>
  <si>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</si>
  <si>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</si>
  <si>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</si>
  <si>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</si>
  <si>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</si>
  <si>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</si>
  <si>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</si>
  <si>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</si>
  <si>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</si>
  <si>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</si>
  <si>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</si>
  <si>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</si>
  <si>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</si>
  <si>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</si>
  <si>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</si>
  <si>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</si>
  <si>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</si>
  <si>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</si>
  <si>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</si>
  <si>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</si>
  <si>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</si>
  <si>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</si>
  <si>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</si>
  <si>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</si>
  <si>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</si>
  <si>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</si>
  <si>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</si>
  <si>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</si>
  <si>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</si>
  <si>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</si>
  <si>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</si>
  <si>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</si>
  <si>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</si>
  <si>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</si>
  <si>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</si>
  <si>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</si>
  <si>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</si>
  <si>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</si>
  <si>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</si>
  <si>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</si>
  <si>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</si>
  <si>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</si>
  <si>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</si>
  <si>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</si>
  <si>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</si>
  <si>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</si>
  <si>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</si>
  <si>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</si>
  <si>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</si>
  <si>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</si>
  <si>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</si>
  <si>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</si>
  <si>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</si>
  <si>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</si>
  <si>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</si>
  <si>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</si>
  <si>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</si>
  <si>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</si>
  <si>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</si>
  <si>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</si>
  <si>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</si>
  <si>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</si>
  <si>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</si>
  <si>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</si>
  <si>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</si>
  <si>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</si>
  <si>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</si>
  <si>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</si>
  <si>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</si>
  <si>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</si>
  <si>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</si>
  <si>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</si>
  <si>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</si>
  <si>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</si>
  <si>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</si>
  <si>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</si>
  <si>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</si>
  <si>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</si>
  <si>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</si>
  <si>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</si>
  <si>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</si>
  <si>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</si>
  <si>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</si>
  <si>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</si>
  <si>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</si>
  <si>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</si>
  <si>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</si>
  <si>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</si>
  <si>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</si>
  <si>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</si>
  <si>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</si>
  <si>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</si>
  <si>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</si>
  <si>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</si>
  <si>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</si>
  <si>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</si>
  <si>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</si>
  <si>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</si>
  <si>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</si>
  <si>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</si>
  <si>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</si>
  <si>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</si>
  <si>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</si>
  <si>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</si>
  <si>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</si>
  <si>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</si>
  <si>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</si>
  <si>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</si>
  <si>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</si>
  <si>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</si>
  <si>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</si>
  <si>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</si>
  <si>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</si>
  <si>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</si>
  <si>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</si>
  <si>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</si>
  <si>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</si>
  <si>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</si>
  <si>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</si>
  <si>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</si>
  <si>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</si>
  <si>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</si>
  <si>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</si>
  <si>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</si>
  <si>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</si>
  <si>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</si>
  <si>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</si>
  <si>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</si>
  <si>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</si>
  <si>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</si>
  <si>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</si>
  <si>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</si>
  <si>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</si>
  <si>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</si>
  <si>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</si>
  <si>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</si>
  <si>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</si>
  <si>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</si>
  <si>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</si>
  <si>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</si>
  <si>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</si>
  <si>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</si>
  <si>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</si>
  <si>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</si>
  <si>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</si>
  <si>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</si>
  <si>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</si>
  <si>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</si>
  <si>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</si>
  <si>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</si>
  <si>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</si>
  <si>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</si>
  <si>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</si>
  <si>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</si>
  <si>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</si>
  <si>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</si>
  <si>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</si>
  <si>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</si>
  <si>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</si>
  <si>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</si>
  <si>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</si>
  <si>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</si>
  <si>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</si>
  <si>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</si>
  <si>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</si>
  <si>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</si>
  <si>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</si>
  <si>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</si>
  <si>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</si>
  <si>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</si>
  <si>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</si>
  <si>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</si>
  <si>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</si>
  <si>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</si>
  <si>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</si>
  <si>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</si>
  <si>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</si>
  <si>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</si>
  <si>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</si>
  <si>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</si>
  <si>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</si>
  <si>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</si>
  <si>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</si>
  <si>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</si>
  <si>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</si>
  <si>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</si>
  <si>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</si>
  <si>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</si>
  <si>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</si>
  <si>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</si>
  <si>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</si>
  <si>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</si>
  <si>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</si>
  <si>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</si>
  <si>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</si>
  <si>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</si>
  <si>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</si>
  <si>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</si>
  <si>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</si>
  <si>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</si>
  <si>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</si>
  <si>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</si>
  <si>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</si>
  <si>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</si>
  <si>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</si>
  <si>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</si>
  <si>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</si>
  <si>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</si>
  <si>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</si>
  <si>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</si>
  <si>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</si>
  <si>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</si>
  <si>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</si>
  <si>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</si>
  <si>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</si>
  <si>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</si>
  <si>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</si>
  <si>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</si>
  <si>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</si>
  <si>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</si>
  <si>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</si>
  <si>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</si>
  <si>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</si>
  <si>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</si>
  <si>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</si>
  <si>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</si>
  <si>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</si>
  <si>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</si>
  <si>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</si>
  <si>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</si>
  <si>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</si>
  <si>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</si>
  <si>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</si>
  <si>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</si>
  <si>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</si>
  <si>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</si>
  <si>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</si>
  <si>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</si>
  <si>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</si>
  <si>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</si>
  <si>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</si>
  <si>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</si>
  <si>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</si>
  <si>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</si>
  <si>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</si>
  <si>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</si>
  <si>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</si>
  <si>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</si>
  <si>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</si>
  <si>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</si>
  <si>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</si>
  <si>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</si>
  <si>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</si>
  <si>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</si>
  <si>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</si>
  <si>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</si>
  <si>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</si>
  <si>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</si>
  <si>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</si>
  <si>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</si>
  <si>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</si>
  <si>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</si>
  <si>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</si>
  <si>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</si>
  <si>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</si>
  <si>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</si>
  <si>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</si>
  <si>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</si>
  <si>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</si>
  <si>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</si>
  <si>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</si>
  <si>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</si>
  <si>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</si>
  <si>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</si>
  <si>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</si>
  <si>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</si>
  <si>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</si>
  <si>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</si>
  <si>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</si>
  <si>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</si>
  <si>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</si>
  <si>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</si>
  <si>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</si>
  <si>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</si>
  <si>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</si>
  <si>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</si>
  <si>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</si>
  <si>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</si>
  <si>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</si>
  <si>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</si>
  <si>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</si>
  <si>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</si>
  <si>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</si>
  <si>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</si>
  <si>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</si>
  <si>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</si>
  <si>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</si>
  <si>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</si>
  <si>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</si>
  <si>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</si>
  <si>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</si>
  <si>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</si>
  <si>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</si>
  <si>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</si>
  <si>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</si>
  <si>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</si>
  <si>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</si>
  <si>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</si>
  <si>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</si>
  <si>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</si>
  <si>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</si>
  <si>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</si>
  <si>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</si>
  <si>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</si>
  <si>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</si>
  <si>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</si>
  <si>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</si>
  <si>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</si>
  <si>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</si>
  <si>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</si>
  <si>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</si>
  <si>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</si>
  <si>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</si>
  <si>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</si>
  <si>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</si>
  <si>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</si>
  <si>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</si>
  <si>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</si>
  <si>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</si>
  <si>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</si>
  <si>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</si>
  <si>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</si>
  <si>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</si>
  <si>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</si>
  <si>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</si>
  <si>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</si>
  <si>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</si>
  <si>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</si>
  <si>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</si>
  <si>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</si>
  <si>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</si>
  <si>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</si>
  <si>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</si>
  <si>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</si>
  <si>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</si>
  <si>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</si>
  <si>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</si>
  <si>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</si>
  <si>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</si>
  <si>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</si>
  <si>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</si>
  <si>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</si>
  <si>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</si>
  <si>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</si>
  <si>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</si>
  <si>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</si>
  <si>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</si>
  <si>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</si>
  <si>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</si>
  <si>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</si>
  <si>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</si>
  <si>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</si>
  <si>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</si>
  <si>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</si>
  <si>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</si>
  <si>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</si>
  <si>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</si>
  <si>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</si>
  <si>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</si>
  <si>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</si>
  <si>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</si>
  <si>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</si>
  <si>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</si>
  <si>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</si>
  <si>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</si>
  <si>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</si>
  <si>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</si>
  <si>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</si>
  <si>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</si>
  <si>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</si>
  <si>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</si>
  <si>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</si>
  <si>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</si>
  <si>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</si>
  <si>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</si>
  <si>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</si>
  <si>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</si>
  <si>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</si>
  <si>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</si>
  <si>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</si>
  <si>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</si>
  <si>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</si>
  <si>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</si>
  <si>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</si>
  <si>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</si>
  <si>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</si>
  <si>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</si>
  <si>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</si>
  <si>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</si>
  <si>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</si>
  <si>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</si>
  <si>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</si>
  <si>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</si>
  <si>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</si>
  <si>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</si>
  <si>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</si>
  <si>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</si>
  <si>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</si>
  <si>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</si>
  <si>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</si>
  <si>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</si>
  <si>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</si>
  <si>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</si>
  <si>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</si>
  <si>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</si>
  <si>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</si>
  <si>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</si>
  <si>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</si>
  <si>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</si>
  <si>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</si>
  <si>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</si>
  <si>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</si>
  <si>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</si>
  <si>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</si>
  <si>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</si>
  <si>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</si>
  <si>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</si>
  <si>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</si>
  <si>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</si>
  <si>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</si>
  <si>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</si>
  <si>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</si>
  <si>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</si>
  <si>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</si>
  <si>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</si>
  <si>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</si>
  <si>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</si>
  <si>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</si>
  <si>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</si>
  <si>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</si>
  <si>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</si>
  <si>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</si>
  <si>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</si>
  <si>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</si>
  <si>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</si>
  <si>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</si>
  <si>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</si>
  <si>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</si>
  <si>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</si>
  <si>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</si>
  <si>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</si>
  <si>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</si>
  <si>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</si>
  <si>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</si>
  <si>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</si>
  <si>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</si>
  <si>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</si>
  <si>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</si>
  <si>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</si>
  <si>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</si>
  <si>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</si>
  <si>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</si>
  <si>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</si>
  <si>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</si>
  <si>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</si>
  <si>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</si>
  <si>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</si>
  <si>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</si>
  <si>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</si>
  <si>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</si>
  <si>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</si>
  <si>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</si>
  <si>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</si>
  <si>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</si>
  <si>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</si>
  <si>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</si>
  <si>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</si>
  <si>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</si>
  <si>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</si>
  <si>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</si>
  <si>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</si>
  <si>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</si>
  <si>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</si>
  <si>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</si>
  <si>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</si>
  <si>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</si>
  <si>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</si>
  <si>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</si>
  <si>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</si>
  <si>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</si>
  <si>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</si>
  <si>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</si>
  <si>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</si>
  <si>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</si>
  <si>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</si>
  <si>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</si>
  <si>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</si>
  <si>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</si>
  <si>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</si>
  <si>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</si>
  <si>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</si>
  <si>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</si>
  <si>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</si>
  <si>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</si>
  <si>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</si>
  <si>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</si>
  <si>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</si>
  <si>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</si>
  <si>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</si>
  <si>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</si>
  <si>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</si>
  <si>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</si>
  <si>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</si>
  <si>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</si>
  <si>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</si>
  <si>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</si>
  <si>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</si>
  <si>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</si>
  <si>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</si>
  <si>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</si>
  <si>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</si>
  <si>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</si>
  <si>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</si>
  <si>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</si>
  <si>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</si>
  <si>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</si>
  <si>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</si>
  <si>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</si>
  <si>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</si>
  <si>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</si>
  <si>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</si>
  <si>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</si>
  <si>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</si>
  <si>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</si>
  <si>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</si>
  <si>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</si>
  <si>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</si>
  <si>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</si>
  <si>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</si>
  <si>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</si>
  <si>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</si>
  <si>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</si>
  <si>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</si>
  <si>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</si>
  <si>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</si>
  <si>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</si>
  <si>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</si>
  <si>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</si>
  <si>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</si>
  <si>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</si>
  <si>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</si>
  <si>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</si>
  <si>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</si>
  <si>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</si>
  <si>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</si>
  <si>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</si>
  <si>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</si>
  <si>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</si>
  <si>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</si>
  <si>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</si>
  <si>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</si>
  <si>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</si>
  <si>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</si>
  <si>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</si>
  <si>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</si>
  <si>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</si>
  <si>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</si>
  <si>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</si>
  <si>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</si>
  <si>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</si>
  <si>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</si>
  <si>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</si>
  <si>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</si>
  <si>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</si>
  <si>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</si>
  <si>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</si>
  <si>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</si>
  <si>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</si>
  <si>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</si>
  <si>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</si>
  <si>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</si>
  <si>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</si>
  <si>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</si>
  <si>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</si>
  <si>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</si>
  <si>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</si>
  <si>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</si>
  <si>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</si>
  <si>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</si>
  <si>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</si>
  <si>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</si>
  <si>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</si>
  <si>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</si>
  <si>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</si>
  <si>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</si>
  <si>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</si>
  <si>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</si>
  <si>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</si>
  <si>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</si>
  <si>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</si>
  <si>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</si>
  <si>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</si>
  <si>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</si>
  <si>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</si>
  <si>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</si>
  <si>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</si>
  <si>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</si>
  <si>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</si>
  <si>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</si>
  <si>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</si>
  <si>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</si>
  <si>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</si>
  <si>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</si>
  <si>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</si>
  <si>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</si>
  <si>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</si>
  <si>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</si>
  <si>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</si>
  <si>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</si>
  <si>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</si>
  <si>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</si>
  <si>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</si>
  <si>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</si>
  <si>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</si>
  <si>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</si>
  <si>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</si>
  <si>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</si>
  <si>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</si>
  <si>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</si>
  <si>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</si>
  <si>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</si>
  <si>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</si>
  <si>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</si>
  <si>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</si>
  <si>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</si>
  <si>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</si>
  <si>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</si>
  <si>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</si>
  <si>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</si>
  <si>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</si>
  <si>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</si>
  <si>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</si>
  <si>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</si>
  <si>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</si>
  <si>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</si>
  <si>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</si>
  <si>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</si>
  <si>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</si>
  <si>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</si>
  <si>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</si>
  <si>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</si>
  <si>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</si>
  <si>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</si>
  <si>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</si>
  <si>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</si>
  <si>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</si>
  <si>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</si>
  <si>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</si>
  <si>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</si>
  <si>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</si>
  <si>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</si>
  <si>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</si>
  <si>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</si>
  <si>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</si>
  <si>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</si>
  <si>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</si>
  <si>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</si>
  <si>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</si>
  <si>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</si>
  <si>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</si>
  <si>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</si>
  <si>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</si>
  <si>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</si>
  <si>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</si>
  <si>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</si>
  <si>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</si>
  <si>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</si>
  <si>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</si>
  <si>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</si>
  <si>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</si>
  <si>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</si>
  <si>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</si>
  <si>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</si>
  <si>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</si>
  <si>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</si>
  <si>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</si>
  <si>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</si>
  <si>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</si>
  <si>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</si>
  <si>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</si>
  <si>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</si>
  <si>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</si>
  <si>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</si>
  <si>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</si>
  <si>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</si>
  <si>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</si>
  <si>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</si>
  <si>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</si>
  <si>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</si>
  <si>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</si>
  <si>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</si>
  <si>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</si>
  <si>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</si>
  <si>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</si>
  <si>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</si>
  <si>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</si>
  <si>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</si>
  <si>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</si>
  <si>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</si>
  <si>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</si>
  <si>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</si>
  <si>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</si>
  <si>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</si>
  <si>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</si>
  <si>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</si>
  <si>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</si>
  <si>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</si>
  <si>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</si>
  <si>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</si>
  <si>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</si>
  <si>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</si>
  <si>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</si>
  <si>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</si>
  <si>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</si>
  <si>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</si>
  <si>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</si>
  <si>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</si>
  <si>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</si>
  <si>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</si>
  <si>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</si>
  <si>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</si>
  <si>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</si>
  <si>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</si>
  <si>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</si>
  <si>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</si>
  <si>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</si>
  <si>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</si>
  <si>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</si>
  <si>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</si>
  <si>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</si>
  <si>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</si>
  <si>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</si>
  <si>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</si>
  <si>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</si>
  <si>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</si>
  <si>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</si>
  <si>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</si>
  <si>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</si>
  <si>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</si>
  <si>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</si>
  <si>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</si>
  <si>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</si>
  <si>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</si>
  <si>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</si>
  <si>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</si>
  <si>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</si>
  <si>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</si>
  <si>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</si>
  <si>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</si>
  <si>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</si>
  <si>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</si>
  <si>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</si>
  <si>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</si>
  <si>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</si>
  <si>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</si>
  <si>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</si>
  <si>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</si>
  <si>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</si>
  <si>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</si>
  <si>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</si>
  <si>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</si>
  <si>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</si>
  <si>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</si>
  <si>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</si>
  <si>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</si>
  <si>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</si>
  <si>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</si>
  <si>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</si>
  <si>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</si>
  <si>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</si>
  <si>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</si>
  <si>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</si>
  <si>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</si>
  <si>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</si>
  <si>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</si>
  <si>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</si>
  <si>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</si>
  <si>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</si>
  <si>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</si>
  <si>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</si>
  <si>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</si>
  <si>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</si>
  <si>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</si>
  <si>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</si>
  <si>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</si>
  <si>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</si>
  <si>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</si>
  <si>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</si>
  <si>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</si>
  <si>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</si>
  <si>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</si>
  <si>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</si>
  <si>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</si>
  <si>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</si>
  <si>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</si>
  <si>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</si>
  <si>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</si>
  <si>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</si>
  <si>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</si>
  <si>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</si>
  <si>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</si>
  <si>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</si>
  <si>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</si>
  <si>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</si>
  <si>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</si>
  <si>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</si>
  <si>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</si>
  <si>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</si>
  <si>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</si>
  <si>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</si>
  <si>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</si>
  <si>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</si>
  <si>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</si>
  <si>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</si>
  <si>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</si>
  <si>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</si>
  <si>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</si>
  <si>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</si>
  <si>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</si>
  <si>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</si>
  <si>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</si>
  <si>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</si>
  <si>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</si>
  <si>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</si>
  <si>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</si>
  <si>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</si>
  <si>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</si>
  <si>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</si>
  <si>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</si>
  <si>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</si>
  <si>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</si>
  <si>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</si>
  <si>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</si>
  <si>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</si>
  <si>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</si>
  <si>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</si>
  <si>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</si>
  <si>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</si>
  <si>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</si>
  <si>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</si>
  <si>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</si>
  <si>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</si>
  <si>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</si>
  <si>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</si>
  <si>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</si>
  <si>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</si>
  <si>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</si>
  <si>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</si>
  <si>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</si>
  <si>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</si>
  <si>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</si>
  <si>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</si>
  <si>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</si>
  <si>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</si>
  <si>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</si>
  <si>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</si>
  <si>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</si>
  <si>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</si>
  <si>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</si>
  <si>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</si>
  <si>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</si>
  <si>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</si>
  <si>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</si>
  <si>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</si>
  <si>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</si>
  <si>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</si>
  <si>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</si>
  <si>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</si>
  <si>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</si>
  <si>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</si>
  <si>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</si>
  <si>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</si>
  <si>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</si>
  <si>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</si>
  <si>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</si>
  <si>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</si>
  <si>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</si>
  <si>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</si>
  <si>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</si>
  <si>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</si>
  <si>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</si>
  <si>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</si>
  <si>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</si>
  <si>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</si>
  <si>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</si>
  <si>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</si>
  <si>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</si>
  <si>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</si>
  <si>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</si>
  <si>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</si>
  <si>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</si>
  <si>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</si>
  <si>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</si>
  <si>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</si>
  <si>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</si>
  <si>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</si>
  <si>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</si>
  <si>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</si>
  <si>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</si>
  <si>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</si>
  <si>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</si>
  <si>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</si>
  <si>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</si>
  <si>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</si>
  <si>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</si>
  <si>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</si>
  <si>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</si>
  <si>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</si>
  <si>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</si>
  <si>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</si>
  <si>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</si>
  <si>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</si>
  <si>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</si>
  <si>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</si>
  <si>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</si>
  <si>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</si>
  <si>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</si>
  <si>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</si>
  <si>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</si>
  <si>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</si>
  <si>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</si>
  <si>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</si>
  <si>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</si>
  <si>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</si>
  <si>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</si>
  <si>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</si>
  <si>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</si>
  <si>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</si>
  <si>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</si>
  <si>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</si>
  <si>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</si>
  <si>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</si>
  <si>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</si>
  <si>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</si>
  <si>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</si>
  <si>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</si>
  <si>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</si>
  <si>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</si>
  <si>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</si>
  <si>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</si>
  <si>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</si>
  <si>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</si>
  <si>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</si>
  <si>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</si>
  <si>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</si>
  <si>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</si>
  <si>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</si>
  <si>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</si>
  <si>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</si>
  <si>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</si>
  <si>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</si>
  <si>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</si>
  <si>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</si>
  <si>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</si>
  <si>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</si>
  <si>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</si>
  <si>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</si>
  <si>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</si>
  <si>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</si>
  <si>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</si>
  <si>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</si>
  <si>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</si>
  <si>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</si>
  <si>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</si>
  <si>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</si>
  <si>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</si>
  <si>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</si>
  <si>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</si>
  <si>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</si>
  <si>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</si>
  <si>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</si>
  <si>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</si>
  <si>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</si>
  <si>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</si>
  <si>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</si>
  <si>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</si>
  <si>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</si>
  <si>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</si>
  <si>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</si>
  <si>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</si>
  <si>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</si>
  <si>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</si>
  <si>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</si>
  <si>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</si>
  <si>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</si>
  <si>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</si>
  <si>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</si>
  <si>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</si>
  <si>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</si>
  <si>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</si>
  <si>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</si>
  <si>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</si>
  <si>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</si>
  <si>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</si>
  <si>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</si>
  <si>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</si>
  <si>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</si>
  <si>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</si>
  <si>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</si>
  <si>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</si>
  <si>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</si>
  <si>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</si>
  <si>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</si>
  <si>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</si>
  <si>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</si>
  <si>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</si>
  <si>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</si>
  <si>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</si>
  <si>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</si>
  <si>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</si>
  <si>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</si>
  <si>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</si>
  <si>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</si>
  <si>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</si>
  <si>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</si>
  <si>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</si>
  <si>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</si>
  <si>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</si>
  <si>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</si>
  <si>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</si>
  <si>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</si>
  <si>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</si>
  <si>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</si>
  <si>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</si>
  <si>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</si>
  <si>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</si>
  <si>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</si>
  <si>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</si>
  <si>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</si>
  <si>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</si>
  <si>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</si>
  <si>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</si>
  <si>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</si>
  <si>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</si>
  <si>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</si>
  <si>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</si>
  <si>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</si>
  <si>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</si>
  <si>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</si>
  <si>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</si>
  <si>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</si>
  <si>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</si>
  <si>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</si>
  <si>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</si>
  <si>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</si>
  <si>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</si>
  <si>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</si>
  <si>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</si>
  <si>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</si>
  <si>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</si>
  <si>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</si>
  <si>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</si>
  <si>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</si>
  <si>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</si>
  <si>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</si>
  <si>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</si>
  <si>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</si>
  <si>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</si>
  <si>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</si>
  <si>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</si>
  <si>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</si>
  <si>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</si>
  <si>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</si>
  <si>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</si>
  <si>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</si>
  <si>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</si>
  <si>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</si>
  <si>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</si>
  <si>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</si>
  <si>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</si>
  <si>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</si>
  <si>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</si>
  <si>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</si>
  <si>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</si>
  <si>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</si>
  <si>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</si>
  <si>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</si>
  <si>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</si>
  <si>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</si>
  <si>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</si>
  <si>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</si>
  <si>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</si>
  <si>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</si>
  <si>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</si>
  <si>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</si>
  <si>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</si>
  <si>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</si>
  <si>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</si>
  <si>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</si>
  <si>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</si>
  <si>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</si>
  <si>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</si>
  <si>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</si>
  <si>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</si>
  <si>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</si>
  <si>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</si>
  <si>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</si>
  <si>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</si>
  <si>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</si>
  <si>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</si>
  <si>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</si>
  <si>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</si>
  <si>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</si>
  <si>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</si>
  <si>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</si>
  <si>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</si>
  <si>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</si>
  <si>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</si>
  <si>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</si>
  <si>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</si>
  <si>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</si>
  <si>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</si>
  <si>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</si>
  <si>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</si>
  <si>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</si>
  <si>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</si>
  <si>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</si>
  <si>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</si>
  <si>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</si>
  <si>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</si>
  <si>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</si>
  <si>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</si>
  <si>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</si>
  <si>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</si>
  <si>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</si>
  <si>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</si>
  <si>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</si>
  <si>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</si>
  <si>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</si>
  <si>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</si>
  <si>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</si>
  <si>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</si>
  <si>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</si>
  <si>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</si>
  <si>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</si>
  <si>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</si>
  <si>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</si>
  <si>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</si>
  <si>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</si>
  <si>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</si>
  <si>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</si>
  <si>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</si>
  <si>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</si>
  <si>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</si>
  <si>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</si>
  <si>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</si>
  <si>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</si>
  <si>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</si>
  <si>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</si>
  <si>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</si>
  <si>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</si>
  <si>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</si>
  <si>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</si>
  <si>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</si>
  <si>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</si>
  <si>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</si>
  <si>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</si>
  <si>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</si>
  <si>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</si>
  <si>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</si>
  <si>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</si>
  <si>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</si>
  <si>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</si>
  <si>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</si>
  <si>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</si>
  <si>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</si>
  <si>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</si>
  <si>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</si>
  <si>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</si>
  <si>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</si>
  <si>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</si>
  <si>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</si>
  <si>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</si>
  <si>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</si>
  <si>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</si>
  <si>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</si>
  <si>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</si>
  <si>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</si>
  <si>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</si>
  <si>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</si>
  <si>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</si>
  <si>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</si>
  <si>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</si>
  <si>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</si>
  <si>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</si>
  <si>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</si>
  <si>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</si>
  <si>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</si>
  <si>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</si>
  <si>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</si>
  <si>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</si>
  <si>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</si>
  <si>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</si>
  <si>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</si>
  <si>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</si>
  <si>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</si>
  <si>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</si>
  <si>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</si>
  <si>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</si>
  <si>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</si>
  <si>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</si>
  <si>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</si>
  <si>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</si>
  <si>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</si>
  <si>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</si>
  <si>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</si>
  <si>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</si>
  <si>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</si>
  <si>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</si>
  <si>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</si>
  <si>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</si>
  <si>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</si>
  <si>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</si>
  <si>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</si>
  <si>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</si>
  <si>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</si>
  <si>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</si>
  <si>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</si>
  <si>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</si>
  <si>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</si>
  <si>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</si>
  <si>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</si>
  <si>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</si>
  <si>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</si>
  <si>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</si>
  <si>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</si>
  <si>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</si>
  <si>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</si>
  <si>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</si>
  <si>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</si>
  <si>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</si>
  <si>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</si>
  <si>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</si>
  <si>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</si>
  <si>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</si>
  <si>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</si>
  <si>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</si>
  <si>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</si>
  <si>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</si>
  <si>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</si>
  <si>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</si>
  <si>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</si>
  <si>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</si>
  <si>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</si>
  <si>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</si>
  <si>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</si>
  <si>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</si>
  <si>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</si>
  <si>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</si>
  <si>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</si>
  <si>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</si>
  <si>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</si>
  <si>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</si>
  <si>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</si>
  <si>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</si>
  <si>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</si>
  <si>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</si>
  <si>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</si>
  <si>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</si>
  <si>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</si>
  <si>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</si>
  <si>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</si>
  <si>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</si>
  <si>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</si>
  <si>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</si>
  <si>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</si>
  <si>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</si>
  <si>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</si>
  <si>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</si>
  <si>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</si>
  <si>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</si>
  <si>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</si>
  <si>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</si>
  <si>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</si>
  <si>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</si>
  <si>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</si>
  <si>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</si>
  <si>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</si>
  <si>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</si>
  <si>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</si>
  <si>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</si>
  <si>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</si>
  <si>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</si>
  <si>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</si>
  <si>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</si>
  <si>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</si>
  <si>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</si>
  <si>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</si>
  <si>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</si>
  <si>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</si>
  <si>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</si>
  <si>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</si>
  <si>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</si>
  <si>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</si>
  <si>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</si>
  <si>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</si>
  <si>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</si>
  <si>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</si>
  <si>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</si>
  <si>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</si>
  <si>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</si>
  <si>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</si>
  <si>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</si>
  <si>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</si>
  <si>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</si>
  <si>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</si>
  <si>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</si>
  <si>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</si>
  <si>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</si>
  <si>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</si>
  <si>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</si>
  <si>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</si>
  <si>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</si>
  <si>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</si>
  <si>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</si>
  <si>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</si>
  <si>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</si>
  <si>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</si>
  <si>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</si>
  <si>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</si>
  <si>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</si>
  <si>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</si>
  <si>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</si>
  <si>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</si>
  <si>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</si>
  <si>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</si>
  <si>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</si>
  <si>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</si>
  <si>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</si>
  <si>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</si>
  <si>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</si>
  <si>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</si>
  <si>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</si>
  <si>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</si>
  <si>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</si>
  <si>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</si>
  <si>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</si>
  <si>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</si>
  <si>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</si>
  <si>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</si>
  <si>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</si>
  <si>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</si>
  <si>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</si>
  <si>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</si>
  <si>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</si>
  <si>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</si>
  <si>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</si>
  <si>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</si>
  <si>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</si>
  <si>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</si>
  <si>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</si>
  <si>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</si>
  <si>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</si>
  <si>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</si>
  <si>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</si>
  <si>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</si>
  <si>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</si>
  <si>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</si>
  <si>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</si>
  <si>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</si>
  <si>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</si>
  <si>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</si>
  <si>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</si>
  <si>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</si>
  <si>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</si>
  <si>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</si>
  <si>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</si>
  <si>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</si>
  <si>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</si>
  <si>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</si>
  <si>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</si>
  <si>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</si>
  <si>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</si>
  <si>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</si>
  <si>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</si>
  <si>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</si>
  <si>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</si>
  <si>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</si>
  <si>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</si>
  <si>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</si>
  <si>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</si>
  <si>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</si>
  <si>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</si>
  <si>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</si>
  <si>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</si>
  <si>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</si>
  <si>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</si>
  <si>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</si>
  <si>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</si>
  <si>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</si>
  <si>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</si>
  <si>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</si>
  <si>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</si>
  <si>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</si>
  <si>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</si>
  <si>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</si>
  <si>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</si>
  <si>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</si>
  <si>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</si>
  <si>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</si>
  <si>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</si>
  <si>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</si>
  <si>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</si>
  <si>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</si>
  <si>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</si>
  <si>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</si>
  <si>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</si>
  <si>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</si>
  <si>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</si>
  <si>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</si>
  <si>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</si>
  <si>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</si>
  <si>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</si>
  <si>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</si>
  <si>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</si>
  <si>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</si>
  <si>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</si>
  <si>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</si>
  <si>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</si>
  <si>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</si>
  <si>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</si>
  <si>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</si>
  <si>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</si>
  <si>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</si>
  <si>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</si>
  <si>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</si>
  <si>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</si>
  <si>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</si>
  <si>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</si>
  <si>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</si>
  <si>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</si>
  <si>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</si>
  <si>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</si>
  <si>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</si>
  <si>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</si>
  <si>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</si>
  <si>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</si>
  <si>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</si>
  <si>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</si>
  <si>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</si>
  <si>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</si>
  <si>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</si>
  <si>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</si>
  <si>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</si>
  <si>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</si>
  <si>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</si>
  <si>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</si>
  <si>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</si>
  <si>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</si>
  <si>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</si>
  <si>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</si>
  <si>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</si>
  <si>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</si>
  <si>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</si>
  <si>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</si>
  <si>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</si>
  <si>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</si>
  <si>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</si>
  <si>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</si>
  <si>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</si>
  <si>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</si>
  <si>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</si>
  <si>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</si>
  <si>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</si>
  <si>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</si>
  <si>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</si>
  <si>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</si>
  <si>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</si>
  <si>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</si>
  <si>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</si>
  <si>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</si>
  <si>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</si>
  <si>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</si>
  <si>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</si>
  <si>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</si>
  <si>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</si>
  <si>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</si>
  <si>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</si>
  <si>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</si>
  <si>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</si>
  <si>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</si>
  <si>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</si>
  <si>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</si>
  <si>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</si>
  <si>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</si>
  <si>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</si>
  <si>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</si>
  <si>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</si>
  <si>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</si>
  <si>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</si>
  <si>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</si>
  <si>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</si>
  <si>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</si>
  <si>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</si>
  <si>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</si>
  <si>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</si>
  <si>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</si>
  <si>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</si>
  <si>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</si>
  <si>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</si>
  <si>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</si>
  <si>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</si>
  <si>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</si>
  <si>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</si>
  <si>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</si>
  <si>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</si>
  <si>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</si>
  <si>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</si>
  <si>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</si>
  <si>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</si>
  <si>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</si>
  <si>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</si>
  <si>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</si>
  <si>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</si>
  <si>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</si>
  <si>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</si>
  <si>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</si>
  <si>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</si>
  <si>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</si>
  <si>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</si>
  <si>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</si>
  <si>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</si>
  <si>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</si>
  <si>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</si>
  <si>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</si>
  <si>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</si>
  <si>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</si>
  <si>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</si>
  <si>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</si>
  <si>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</si>
  <si>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</si>
  <si>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</si>
  <si>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</si>
  <si>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</si>
  <si>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</si>
  <si>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</si>
  <si>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</si>
  <si>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</si>
  <si>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</si>
  <si>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</si>
  <si>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</si>
  <si>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</si>
  <si>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</si>
  <si>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</si>
  <si>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</si>
  <si>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</si>
  <si>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</si>
  <si>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</si>
  <si>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</si>
  <si>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</si>
  <si>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</si>
  <si>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</si>
  <si>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</si>
  <si>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</si>
  <si>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</si>
  <si>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</si>
  <si>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</si>
  <si>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</si>
  <si>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</si>
  <si>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</si>
  <si>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</si>
  <si>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</si>
  <si>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</si>
  <si>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</si>
  <si>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</si>
  <si>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</si>
  <si>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</si>
  <si>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</si>
  <si>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</si>
  <si>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</si>
  <si>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</si>
  <si>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</si>
  <si>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</si>
  <si>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</si>
  <si>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</si>
  <si>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</si>
  <si>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</si>
  <si>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</si>
  <si>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</si>
  <si>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</si>
  <si>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</si>
  <si>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</si>
  <si>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</si>
  <si>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</si>
  <si>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</si>
  <si>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</si>
  <si>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</si>
  <si>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</si>
  <si>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</si>
  <si>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</si>
  <si>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</si>
  <si>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</si>
  <si>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</si>
  <si>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</si>
  <si>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</si>
  <si>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</si>
  <si>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</si>
  <si>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</si>
  <si>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</si>
  <si>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</si>
  <si>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</si>
  <si>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</si>
  <si>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</si>
  <si>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</si>
  <si>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</si>
  <si>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</si>
  <si>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</si>
  <si>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</si>
  <si>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</si>
  <si>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</si>
  <si>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</si>
  <si>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</si>
  <si>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</si>
  <si>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</si>
  <si>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</si>
  <si>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</si>
  <si>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</si>
  <si>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</si>
  <si>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</si>
  <si>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</si>
  <si>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</si>
  <si>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</si>
  <si>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</si>
  <si>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</si>
  <si>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</si>
  <si>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</si>
  <si>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</si>
  <si>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</si>
  <si>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</si>
  <si>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</si>
  <si>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</si>
  <si>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</si>
  <si>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</si>
  <si>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</si>
  <si>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</si>
  <si>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</si>
  <si>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</si>
  <si>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</si>
  <si>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</si>
  <si>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</si>
  <si>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</si>
  <si>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</si>
  <si>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</si>
  <si>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</si>
  <si>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</si>
  <si>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</si>
  <si>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</si>
  <si>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</si>
  <si>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</si>
  <si>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</si>
  <si>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</si>
  <si>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</si>
  <si>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</si>
  <si>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</si>
  <si>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</si>
  <si>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</si>
  <si>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</si>
  <si>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</si>
  <si>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</si>
  <si>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</si>
  <si>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</si>
  <si>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</si>
  <si>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</si>
  <si>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</si>
  <si>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</si>
  <si>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</si>
  <si>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</si>
  <si>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</si>
  <si>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</si>
  <si>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</si>
  <si>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</si>
  <si>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</si>
  <si>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</si>
  <si>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</si>
  <si>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</si>
  <si>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</si>
  <si>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</si>
  <si>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</si>
  <si>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</si>
  <si>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</si>
  <si>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</si>
  <si>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</si>
  <si>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</si>
  <si>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</si>
  <si>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</si>
  <si>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</si>
  <si>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</si>
  <si>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</si>
  <si>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</si>
  <si>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</si>
  <si>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</si>
  <si>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</si>
  <si>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</si>
  <si>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</si>
  <si>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</si>
  <si>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</si>
  <si>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</si>
  <si>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</si>
  <si>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</si>
  <si>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</si>
  <si>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</si>
  <si>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</si>
  <si>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</si>
  <si>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</si>
  <si>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</si>
  <si>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</si>
  <si>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</si>
  <si>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</si>
  <si>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</si>
  <si>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</si>
  <si>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</si>
  <si>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</si>
  <si>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</si>
  <si>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</si>
  <si>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</si>
  <si>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</si>
  <si>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</si>
  <si>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</si>
  <si>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</si>
  <si>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</si>
  <si>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</si>
  <si>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</si>
  <si>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</si>
  <si>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</si>
  <si>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</si>
  <si>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</si>
  <si>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</si>
  <si>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</si>
  <si>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</si>
  <si>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</si>
  <si>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</si>
  <si>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</si>
  <si>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</si>
  <si>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</si>
  <si>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</si>
  <si>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</si>
  <si>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</si>
  <si>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</si>
  <si>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</si>
  <si>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</si>
  <si>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</si>
  <si>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</si>
  <si>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</si>
  <si>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</si>
  <si>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</si>
  <si>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</si>
  <si>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</si>
  <si>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</si>
  <si>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</si>
  <si>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</si>
  <si>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</si>
  <si>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</si>
  <si>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</si>
  <si>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</si>
  <si>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</si>
  <si>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</si>
  <si>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</si>
  <si>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</si>
  <si>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</si>
  <si>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</si>
  <si>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</si>
  <si>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</si>
  <si>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</si>
  <si>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</si>
  <si>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</si>
  <si>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</si>
  <si>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</si>
  <si>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</si>
  <si>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</si>
  <si>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</si>
  <si>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</si>
  <si>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</si>
  <si>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</si>
  <si>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</si>
  <si>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</si>
  <si>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</si>
  <si>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</si>
  <si>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</si>
  <si>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</si>
  <si>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</si>
  <si>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</si>
  <si>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</si>
  <si>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</si>
  <si>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</si>
  <si>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</si>
  <si>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</si>
  <si>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</si>
  <si>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</si>
  <si>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</si>
  <si>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</si>
  <si>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</si>
  <si>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</si>
  <si>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</si>
  <si>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</si>
  <si>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</si>
  <si>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</si>
  <si>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</si>
  <si>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</si>
  <si>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</si>
  <si>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</si>
  <si>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</si>
  <si>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</si>
  <si>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</si>
  <si>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</si>
  <si>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</si>
  <si>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</si>
  <si>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</si>
  <si>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</si>
  <si>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</si>
  <si>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</si>
  <si>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</si>
  <si>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</si>
  <si>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</si>
  <si>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</si>
  <si>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</si>
  <si>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</si>
  <si>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</si>
  <si>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</si>
  <si>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</si>
  <si>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</si>
  <si>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</si>
  <si>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</si>
  <si>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</si>
  <si>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</si>
  <si>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</si>
  <si>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</si>
  <si>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</si>
  <si>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</si>
  <si>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</si>
  <si>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</si>
  <si>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</si>
  <si>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</si>
  <si>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</si>
  <si>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</si>
  <si>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</si>
  <si>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</si>
  <si>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</si>
  <si>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</si>
  <si>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</si>
  <si>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</si>
  <si>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</si>
  <si>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</si>
  <si>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</si>
  <si>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</si>
  <si>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</si>
  <si>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</si>
  <si>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</si>
  <si>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</si>
  <si>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</si>
  <si>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</si>
  <si>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</si>
  <si>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</si>
  <si>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</si>
  <si>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</si>
  <si>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</si>
  <si>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</si>
  <si>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</si>
  <si>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</si>
  <si>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</si>
  <si>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</si>
  <si>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</si>
  <si>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</si>
  <si>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</si>
  <si>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</si>
  <si>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</si>
  <si>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</si>
  <si>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</si>
  <si>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</si>
  <si>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</si>
  <si>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</si>
  <si>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</si>
  <si>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</si>
  <si>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</si>
  <si>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</si>
  <si>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</si>
  <si>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</si>
  <si>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</si>
  <si>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</si>
  <si>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</si>
  <si>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</si>
  <si>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</si>
  <si>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</si>
  <si>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</si>
  <si>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</si>
  <si>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</si>
  <si>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</si>
  <si>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</si>
  <si>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</si>
  <si>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</si>
  <si>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</si>
  <si>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</si>
  <si>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</si>
  <si>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</si>
  <si>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</si>
  <si>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</si>
  <si>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</si>
  <si>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</si>
  <si>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</si>
  <si>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</si>
  <si>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</si>
  <si>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</si>
  <si>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</si>
  <si>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</si>
  <si>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</si>
  <si>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</si>
  <si>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</si>
  <si>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</si>
  <si>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</si>
  <si>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</si>
  <si>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</si>
  <si>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</si>
  <si>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</si>
  <si>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</si>
  <si>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</si>
  <si>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</si>
  <si>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</si>
  <si>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</si>
  <si>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</si>
  <si>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</si>
  <si>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</si>
  <si>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</si>
  <si>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</si>
  <si>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</si>
  <si>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</si>
  <si>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</si>
  <si>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</si>
  <si>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</si>
  <si>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</si>
  <si>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</si>
  <si>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</si>
  <si>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</si>
  <si>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</si>
  <si>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</si>
  <si>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</si>
  <si>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</si>
  <si>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</si>
  <si>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</si>
  <si>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</si>
  <si>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</si>
  <si>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</si>
  <si>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</si>
  <si>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</si>
  <si>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</si>
  <si>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</si>
  <si>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</si>
  <si>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</si>
  <si>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</si>
  <si>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</si>
  <si>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</si>
  <si>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</si>
  <si>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</si>
  <si>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</si>
  <si>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</si>
  <si>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</si>
  <si>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</si>
  <si>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</si>
  <si>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</si>
  <si>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</si>
  <si>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</si>
  <si>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</si>
  <si>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</si>
  <si>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</si>
  <si>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</si>
  <si>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</si>
  <si>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</si>
  <si>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</si>
  <si>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</si>
  <si>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</si>
  <si>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</si>
  <si>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</si>
  <si>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</si>
  <si>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</si>
  <si>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</si>
  <si>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</si>
  <si>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</si>
  <si>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</si>
  <si>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</si>
  <si>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</si>
  <si>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</si>
  <si>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</si>
  <si>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</si>
  <si>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</si>
  <si>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</si>
  <si>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</si>
  <si>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</si>
  <si>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</si>
  <si>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</si>
  <si>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</si>
  <si>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</si>
  <si>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</si>
  <si>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</si>
  <si>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</si>
  <si>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</si>
  <si>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</si>
  <si>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</si>
  <si>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</si>
  <si>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</si>
  <si>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</si>
  <si>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</si>
  <si>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</si>
  <si>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</si>
  <si>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</si>
  <si>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</si>
  <si>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</si>
  <si>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</si>
  <si>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</si>
  <si>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</si>
  <si>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</si>
  <si>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</si>
  <si>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</si>
  <si>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</si>
  <si>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</si>
  <si>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</si>
  <si>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</si>
  <si>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</si>
  <si>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</si>
  <si>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</si>
  <si>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</si>
  <si>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</si>
  <si>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</si>
  <si>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</si>
  <si>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</si>
  <si>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</si>
  <si>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</si>
  <si>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</si>
  <si>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</si>
  <si>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</si>
  <si>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</si>
  <si>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</si>
  <si>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</si>
  <si>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</si>
  <si>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</si>
  <si>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</si>
  <si>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</si>
  <si>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</si>
  <si>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</si>
  <si>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</si>
  <si>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</si>
  <si>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</si>
  <si>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</si>
  <si>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</si>
  <si>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</si>
  <si>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</si>
  <si>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</si>
  <si>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</si>
  <si>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</si>
  <si>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</si>
  <si>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</si>
  <si>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</si>
  <si>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</si>
  <si>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</si>
  <si>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</si>
  <si>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</si>
  <si>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</si>
  <si>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</si>
  <si>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</si>
  <si>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</si>
  <si>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</si>
  <si>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</si>
  <si>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</si>
  <si>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</si>
  <si>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</si>
  <si>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</si>
  <si>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</si>
  <si>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</si>
  <si>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</si>
  <si>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</si>
  <si>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</si>
  <si>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</si>
  <si>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</si>
  <si>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</si>
  <si>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</si>
  <si>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</si>
  <si>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</si>
  <si>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</si>
  <si>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</si>
  <si>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</si>
  <si>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</si>
  <si>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</si>
  <si>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</si>
  <si>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</si>
  <si>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</si>
  <si>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</si>
  <si>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</si>
  <si>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</si>
  <si>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</si>
  <si>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</si>
  <si>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</si>
  <si>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</si>
  <si>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</si>
  <si>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</si>
  <si>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</si>
  <si>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</si>
  <si>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</si>
  <si>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</si>
  <si>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</si>
  <si>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</si>
  <si>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</si>
  <si>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</si>
  <si>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</si>
  <si>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</si>
  <si>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</si>
  <si>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</si>
  <si>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</si>
  <si>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</si>
  <si>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</si>
  <si>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</si>
  <si>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</si>
  <si>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</si>
  <si>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</si>
  <si>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</si>
  <si>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</si>
  <si>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</si>
  <si>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</si>
  <si>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</si>
  <si>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</si>
  <si>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</si>
  <si>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</si>
  <si>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</si>
  <si>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</si>
  <si>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</si>
  <si>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</si>
  <si>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</si>
  <si>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</si>
  <si>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</si>
  <si>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</si>
  <si>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</si>
  <si>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</si>
  <si>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</si>
  <si>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</si>
  <si>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</si>
  <si>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</si>
  <si>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</si>
  <si>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</si>
  <si>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</si>
  <si>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</si>
  <si>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</si>
  <si>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</si>
  <si>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</si>
  <si>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</si>
  <si>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</si>
  <si>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</si>
  <si>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</si>
  <si>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</si>
  <si>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</si>
  <si>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</si>
  <si>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</si>
  <si>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</si>
  <si>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</si>
  <si>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</si>
  <si>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</si>
  <si>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</si>
  <si>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</si>
  <si>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</si>
  <si>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</si>
  <si>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</si>
  <si>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</si>
  <si>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</si>
  <si>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</si>
  <si>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</si>
  <si>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</si>
  <si>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</si>
  <si>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</si>
  <si>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</si>
  <si>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</si>
  <si>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</si>
  <si>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</si>
  <si>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</si>
  <si>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</si>
  <si>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</si>
  <si>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</si>
  <si>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</si>
  <si>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</si>
  <si>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</si>
  <si>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</si>
  <si>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</si>
  <si>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</si>
  <si>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</si>
  <si>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</si>
  <si>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</si>
  <si>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</si>
  <si>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</si>
  <si>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</si>
  <si>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</si>
  <si>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</si>
  <si>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</si>
  <si>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</si>
  <si>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</si>
  <si>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</si>
  <si>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</si>
  <si>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</si>
  <si>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</si>
  <si>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</si>
  <si>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</si>
  <si>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</si>
  <si>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</si>
  <si>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</si>
  <si>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</si>
  <si>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</si>
  <si>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</si>
  <si>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</si>
  <si>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</si>
  <si>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</si>
  <si>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</si>
  <si>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</si>
  <si>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</si>
  <si>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</si>
  <si>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</si>
  <si>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</si>
  <si>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</si>
  <si>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</si>
  <si>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</si>
  <si>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</si>
  <si>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</si>
  <si>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</si>
  <si>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</si>
  <si>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</si>
  <si>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</si>
  <si>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</si>
  <si>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</si>
  <si>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</si>
  <si>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</si>
  <si>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</si>
  <si>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</si>
  <si>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</si>
  <si>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</si>
  <si>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</si>
  <si>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</si>
  <si>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</si>
  <si>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</si>
  <si>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</si>
  <si>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</si>
  <si>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</si>
  <si>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</si>
  <si>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</si>
  <si>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</si>
  <si>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</si>
  <si>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</si>
  <si>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</si>
  <si>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</si>
  <si>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</si>
  <si>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</si>
  <si>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</si>
  <si>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</si>
  <si>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</si>
  <si>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</si>
  <si>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</si>
  <si>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</si>
  <si>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</si>
  <si>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</si>
  <si>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</si>
  <si>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</si>
  <si>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</si>
  <si>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</si>
  <si>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</si>
  <si>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</si>
  <si>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</si>
  <si>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</si>
  <si>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</si>
  <si>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</si>
  <si>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</si>
  <si>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</si>
  <si>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</si>
  <si>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</si>
  <si>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</si>
  <si>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</si>
  <si>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</si>
  <si>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</si>
  <si>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</si>
  <si>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</si>
  <si>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</si>
  <si>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</si>
  <si>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</si>
  <si>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</si>
  <si>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</si>
  <si>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</si>
  <si>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</si>
  <si>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</si>
  <si>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</si>
  <si>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</si>
  <si>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</si>
  <si>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</si>
  <si>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</si>
  <si>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</si>
  <si>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</si>
  <si>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</si>
  <si>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</si>
  <si>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</si>
  <si>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</si>
  <si>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</si>
  <si>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</si>
  <si>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</si>
  <si>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</si>
  <si>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</si>
  <si>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</si>
  <si>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</si>
  <si>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</si>
  <si>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</si>
  <si>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</si>
  <si>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</si>
  <si>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</si>
  <si>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</si>
  <si>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</si>
  <si>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</si>
  <si>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</si>
  <si>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</si>
  <si>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</si>
  <si>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</si>
  <si>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</si>
  <si>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</si>
  <si>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</si>
  <si>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</si>
  <si>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</si>
  <si>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</si>
  <si>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</si>
  <si>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</si>
  <si>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</si>
  <si>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</si>
  <si>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</si>
  <si>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</si>
  <si>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</si>
  <si>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</si>
  <si>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</si>
  <si>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</si>
  <si>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</si>
  <si>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</si>
  <si>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</si>
  <si>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</si>
  <si>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</si>
  <si>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</si>
  <si>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</si>
  <si>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</si>
  <si>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</si>
  <si>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</si>
  <si>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</si>
  <si>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</si>
  <si>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</si>
  <si>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</si>
  <si>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</si>
  <si>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</si>
  <si>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</si>
  <si>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</si>
  <si>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</si>
  <si>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</si>
  <si>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</si>
  <si>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</si>
  <si>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</si>
  <si>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</si>
  <si>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</si>
  <si>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</si>
  <si>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</si>
  <si>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</si>
  <si>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</si>
  <si>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</si>
  <si>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</si>
  <si>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</si>
  <si>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</si>
  <si>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</si>
  <si>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</si>
  <si>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</si>
  <si>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</si>
  <si>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</si>
  <si>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</si>
  <si>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</si>
  <si>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</si>
  <si>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</si>
  <si>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</si>
  <si>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</si>
  <si>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</si>
  <si>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</si>
  <si>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</si>
  <si>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</si>
  <si>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</si>
  <si>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</si>
  <si>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</si>
  <si>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</si>
  <si>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</si>
  <si>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</si>
  <si>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</si>
  <si>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</si>
  <si>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</si>
  <si>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</si>
  <si>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</si>
  <si>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</si>
  <si>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</si>
  <si>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</si>
  <si>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</si>
  <si>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</si>
  <si>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</si>
  <si>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</si>
  <si>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</si>
  <si>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</si>
  <si>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</si>
  <si>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</si>
  <si>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</si>
  <si>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</si>
  <si>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</si>
  <si>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</si>
  <si>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</si>
  <si>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</si>
  <si>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</si>
  <si>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</si>
  <si>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</si>
  <si>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</si>
  <si>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</si>
  <si>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</si>
  <si>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</si>
  <si>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</si>
  <si>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</si>
  <si>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</si>
  <si>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</si>
  <si>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</si>
  <si>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</si>
  <si>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</si>
  <si>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</si>
  <si>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</si>
  <si>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</si>
  <si>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</si>
  <si>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</si>
  <si>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</si>
  <si>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</si>
  <si>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</si>
  <si>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</si>
  <si>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</si>
  <si>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</si>
  <si>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</si>
  <si>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</si>
  <si>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</si>
  <si>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</si>
  <si>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</si>
  <si>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</si>
  <si>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</si>
  <si>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</si>
  <si>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</si>
  <si>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</si>
  <si>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</si>
  <si>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</si>
  <si>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</si>
  <si>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</si>
  <si>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</si>
  <si>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</si>
  <si>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</si>
  <si>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</si>
  <si>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</si>
  <si>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</si>
  <si>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</si>
  <si>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</si>
  <si>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</si>
  <si>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</si>
  <si>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</si>
  <si>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</si>
  <si>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</si>
  <si>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</si>
  <si>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</si>
  <si>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</si>
  <si>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</si>
  <si>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</si>
  <si>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</si>
  <si>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</si>
  <si>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</si>
  <si>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</si>
  <si>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</si>
  <si>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</si>
  <si>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</si>
  <si>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</si>
  <si>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</si>
  <si>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</si>
  <si>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</si>
  <si>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</si>
  <si>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</si>
  <si>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</si>
  <si>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</si>
  <si>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</si>
  <si>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</si>
  <si>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</si>
  <si>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</si>
  <si>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</si>
  <si>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</si>
  <si>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</si>
  <si>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</si>
  <si>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</si>
  <si>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</si>
  <si>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</si>
  <si>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</si>
  <si>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</si>
  <si>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</si>
  <si>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</si>
  <si>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</si>
  <si>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</si>
  <si>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</si>
  <si>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</si>
  <si>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</si>
  <si>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</si>
  <si>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</si>
  <si>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</si>
  <si>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</si>
  <si>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</si>
  <si>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</si>
  <si>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</si>
  <si>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</si>
  <si>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</si>
  <si>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</si>
  <si>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</si>
  <si>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</si>
  <si>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</si>
  <si>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</si>
  <si>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</si>
  <si>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</si>
  <si>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</si>
  <si>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</si>
  <si>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</si>
  <si>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</si>
  <si>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</si>
  <si>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</si>
  <si>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</si>
  <si>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</si>
  <si>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</si>
  <si>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</si>
  <si>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</si>
  <si>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</si>
  <si>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</si>
  <si>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</si>
  <si>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</si>
  <si>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</si>
  <si>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</si>
  <si>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</si>
  <si>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</si>
  <si>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</si>
  <si>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</si>
  <si>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</si>
  <si>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</si>
  <si>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</si>
  <si>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</si>
  <si>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</si>
  <si>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</si>
  <si>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</si>
  <si>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</si>
  <si>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</si>
  <si>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</si>
  <si>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</si>
  <si>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</si>
  <si>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</si>
  <si>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</si>
  <si>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</si>
  <si>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</si>
  <si>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</si>
  <si>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</si>
  <si>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</si>
  <si>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</si>
  <si>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</si>
  <si>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</si>
  <si>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</si>
  <si>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</si>
  <si>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</si>
  <si>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</si>
  <si>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</si>
  <si>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</si>
  <si>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</si>
  <si>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</si>
  <si>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</si>
  <si>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</si>
  <si>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</si>
  <si>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</si>
  <si>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</si>
  <si>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</si>
  <si>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</si>
  <si>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</si>
  <si>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</si>
  <si>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</si>
  <si>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</si>
  <si>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</si>
  <si>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</si>
  <si>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</si>
  <si>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</si>
  <si>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</si>
  <si>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</si>
  <si>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</si>
  <si>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</si>
  <si>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</si>
  <si>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</si>
  <si>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</si>
  <si>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</si>
  <si>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</si>
  <si>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</si>
  <si>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</si>
  <si>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</si>
  <si>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</si>
  <si>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</si>
  <si>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</si>
  <si>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</si>
  <si>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</si>
  <si>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</si>
  <si>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</si>
  <si>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</si>
  <si>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</si>
  <si>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</si>
  <si>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</si>
  <si>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</si>
  <si>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</si>
  <si>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</si>
  <si>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</si>
  <si>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</si>
  <si>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</si>
  <si>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</si>
  <si>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</si>
  <si>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</si>
  <si>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</si>
  <si>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</si>
  <si>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</si>
  <si>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</si>
  <si>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</si>
  <si>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</si>
  <si>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</si>
  <si>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</si>
  <si>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</si>
  <si>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</si>
  <si>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</si>
  <si>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</si>
  <si>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</si>
  <si>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</si>
  <si>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</si>
  <si>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</si>
  <si>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</si>
  <si>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</si>
  <si>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</si>
  <si>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</si>
  <si>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</si>
  <si>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</si>
  <si>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</si>
  <si>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</si>
  <si>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</si>
  <si>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</si>
  <si>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</si>
  <si>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</si>
  <si>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</si>
  <si>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</si>
  <si>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</si>
  <si>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</si>
  <si>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</si>
  <si>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</si>
  <si>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</si>
  <si>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</si>
  <si>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</si>
  <si>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</si>
  <si>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</si>
  <si>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</si>
  <si>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</si>
  <si>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</si>
  <si>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</si>
  <si>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</si>
  <si>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</si>
  <si>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</si>
  <si>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</si>
  <si>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</si>
  <si>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</si>
  <si>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</si>
  <si>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</si>
  <si>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</si>
  <si>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</si>
  <si>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</si>
  <si>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</si>
  <si>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</si>
  <si>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</si>
  <si>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</si>
  <si>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</si>
  <si>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</si>
  <si>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</si>
  <si>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</si>
  <si>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</si>
  <si>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</si>
  <si>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</si>
  <si>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</si>
  <si>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</si>
  <si>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</si>
  <si>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</si>
  <si>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</si>
  <si>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</si>
  <si>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</si>
  <si>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</si>
  <si>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</si>
  <si>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</si>
  <si>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</si>
  <si>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</si>
  <si>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</si>
  <si>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</si>
  <si>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</si>
  <si>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</si>
  <si>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</si>
  <si>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</si>
  <si>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</si>
  <si>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</si>
  <si>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</si>
  <si>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</si>
  <si>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</si>
  <si>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</si>
  <si>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</si>
  <si>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</si>
  <si>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</si>
  <si>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</si>
  <si>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</si>
  <si>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</si>
  <si>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</si>
  <si>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</si>
  <si>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</si>
  <si>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</si>
  <si>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</si>
  <si>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</si>
  <si>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</si>
  <si>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</si>
  <si>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</si>
  <si>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</si>
  <si>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</si>
  <si>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</si>
  <si>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</si>
  <si>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</si>
  <si>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</si>
  <si>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</si>
  <si>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</si>
  <si>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</si>
  <si>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</si>
  <si>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</si>
  <si>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</si>
  <si>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</si>
  <si>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</si>
  <si>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</si>
  <si>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</si>
  <si>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</si>
  <si>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</si>
  <si>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</si>
  <si>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</si>
  <si>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</si>
  <si>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</si>
  <si>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</si>
  <si>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</si>
  <si>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</si>
  <si>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</si>
  <si>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</si>
  <si>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</si>
  <si>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</si>
  <si>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</si>
  <si>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</si>
  <si>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</si>
  <si>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</si>
  <si>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</si>
  <si>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</si>
  <si>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</si>
  <si>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</si>
  <si>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</si>
  <si>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</si>
  <si>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</si>
  <si>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</si>
  <si>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</si>
  <si>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</si>
  <si>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</si>
  <si>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</si>
  <si>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</si>
  <si>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</si>
  <si>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</si>
  <si>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</si>
  <si>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</si>
  <si>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</si>
  <si>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</si>
  <si>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</si>
  <si>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</si>
  <si>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</si>
  <si>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</si>
  <si>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</si>
  <si>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</si>
  <si>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</si>
  <si>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</si>
  <si>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</si>
  <si>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</si>
  <si>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</si>
  <si>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</si>
  <si>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</si>
  <si>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</si>
  <si>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</si>
  <si>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</si>
  <si>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</si>
  <si>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</si>
  <si>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</si>
  <si>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</si>
  <si>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</si>
  <si>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</si>
  <si>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</si>
  <si>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</si>
  <si>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</si>
  <si>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</si>
  <si>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</si>
  <si>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</si>
  <si>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</si>
  <si>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</si>
  <si>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</si>
  <si>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</si>
  <si>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</si>
  <si>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</si>
  <si>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</si>
  <si>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</si>
  <si>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</si>
  <si>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</si>
  <si>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</si>
  <si>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</si>
  <si>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</si>
  <si>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</si>
  <si>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</si>
  <si>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</si>
  <si>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</si>
  <si>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</si>
  <si>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</si>
  <si>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</si>
  <si>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</si>
  <si>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</si>
  <si>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</si>
  <si>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</si>
  <si>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</si>
  <si>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</si>
  <si>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</si>
  <si>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</si>
  <si>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</si>
  <si>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</si>
  <si>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</si>
  <si>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</si>
  <si>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</si>
  <si>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</si>
  <si>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</si>
  <si>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</si>
  <si>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</si>
  <si>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</si>
  <si>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</si>
  <si>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</si>
  <si>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</si>
  <si>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</si>
  <si>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</si>
  <si>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</si>
  <si>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</si>
  <si>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</si>
  <si>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</si>
  <si>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</si>
  <si>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</si>
  <si>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</si>
  <si>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</si>
  <si>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</si>
  <si>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</si>
  <si>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</si>
  <si>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</si>
  <si>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</si>
  <si>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</si>
  <si>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</si>
  <si>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</si>
  <si>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</si>
  <si>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</si>
  <si>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</si>
  <si>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</si>
  <si>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</si>
  <si>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</si>
  <si>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</si>
  <si>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</si>
  <si>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</si>
  <si>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</si>
  <si>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</si>
  <si>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</si>
  <si>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</si>
  <si>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</si>
  <si>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</si>
  <si>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</si>
  <si>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</si>
  <si>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</si>
  <si>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</si>
  <si>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</si>
  <si>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</si>
  <si>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</si>
  <si>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</si>
  <si>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</si>
  <si>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</si>
  <si>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</si>
  <si>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</si>
  <si>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</si>
  <si>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</si>
  <si>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</si>
  <si>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</si>
  <si>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</si>
  <si>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</si>
  <si>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</si>
  <si>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</si>
  <si>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</si>
  <si>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</si>
  <si>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</si>
  <si>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</si>
  <si>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</si>
  <si>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</si>
  <si>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</si>
  <si>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</si>
  <si>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</si>
  <si>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</si>
  <si>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</si>
  <si>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</si>
  <si>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</si>
  <si>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</si>
  <si>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</si>
  <si>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</si>
  <si>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</si>
  <si>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</si>
  <si>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</si>
  <si>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</si>
  <si>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</si>
  <si>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</si>
  <si>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</si>
  <si>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</si>
  <si>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</si>
  <si>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</si>
  <si>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</si>
  <si>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</si>
  <si>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</si>
  <si>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</si>
  <si>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</si>
  <si>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</si>
  <si>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</si>
  <si>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</si>
  <si>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</si>
  <si>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</si>
  <si>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</si>
  <si>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</si>
  <si>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</si>
  <si>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</si>
  <si>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</si>
  <si>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</si>
  <si>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</si>
  <si>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</si>
  <si>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</si>
  <si>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</si>
  <si>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</si>
  <si>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</si>
  <si>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</si>
  <si>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</si>
  <si>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</si>
  <si>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</si>
  <si>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</si>
  <si>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</si>
  <si>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</si>
  <si>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</si>
  <si>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</si>
  <si>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</si>
  <si>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</si>
  <si>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</si>
  <si>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</si>
  <si>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</si>
  <si>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</si>
  <si>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</si>
  <si>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</si>
  <si>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</si>
  <si>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</si>
  <si>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</si>
  <si>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</si>
  <si>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</si>
  <si>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</si>
  <si>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</si>
  <si>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</si>
  <si>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</si>
  <si>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</si>
  <si>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</si>
  <si>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</si>
  <si>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</si>
  <si>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</si>
  <si>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</si>
  <si>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</si>
  <si>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</si>
  <si>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</si>
  <si>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</si>
  <si>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</si>
  <si>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</si>
  <si>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</si>
  <si>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</si>
  <si>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</si>
  <si>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</si>
  <si>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</si>
  <si>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</si>
  <si>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</si>
  <si>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</si>
  <si>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</si>
  <si>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</si>
  <si>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</si>
  <si>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</si>
  <si>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</si>
  <si>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</si>
  <si>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</si>
  <si>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</si>
  <si>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</si>
  <si>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</si>
  <si>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</si>
  <si>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</si>
  <si>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</si>
  <si>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</si>
  <si>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</si>
  <si>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</si>
  <si>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</si>
  <si>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</si>
  <si>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</si>
  <si>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</si>
  <si>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</si>
  <si>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</si>
  <si>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</si>
  <si>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</si>
  <si>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</si>
  <si>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</si>
  <si>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</si>
  <si>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</si>
  <si>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</si>
  <si>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</si>
  <si>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</si>
  <si>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</si>
  <si>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</si>
  <si>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</si>
  <si>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</si>
  <si>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</si>
  <si>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</si>
  <si>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</si>
  <si>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</si>
  <si>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</si>
  <si>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</si>
  <si>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</si>
  <si>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</si>
  <si>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</si>
  <si>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</si>
  <si>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</si>
  <si>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</si>
  <si>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</si>
  <si>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</si>
  <si>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</si>
  <si>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</si>
  <si>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</si>
  <si>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</si>
  <si>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</si>
  <si>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</si>
  <si>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</si>
  <si>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</si>
  <si>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</si>
  <si>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</si>
  <si>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</si>
  <si>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</si>
  <si>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</si>
  <si>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</si>
  <si>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</si>
  <si>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</si>
  <si>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</si>
  <si>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</si>
  <si>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</si>
  <si>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</si>
  <si>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</si>
  <si>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</si>
  <si>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</si>
  <si>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</si>
  <si>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</si>
  <si>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</si>
  <si>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</si>
  <si>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</si>
  <si>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</si>
  <si>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</si>
  <si>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</si>
  <si>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</si>
  <si>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</si>
  <si>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</si>
  <si>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</si>
  <si>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</si>
  <si>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</si>
  <si>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</si>
  <si>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</si>
  <si>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</si>
  <si>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</si>
  <si>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</si>
  <si>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</si>
  <si>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</si>
  <si>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</si>
  <si>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</si>
  <si>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</si>
  <si>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</si>
  <si>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</si>
  <si>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</si>
  <si>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</si>
  <si>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</si>
  <si>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</si>
  <si>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</si>
  <si>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</si>
  <si>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</si>
  <si>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</si>
  <si>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</si>
  <si>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</si>
  <si>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</si>
  <si>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</si>
  <si>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</si>
  <si>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</si>
  <si>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</si>
  <si>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</si>
  <si>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</si>
  <si>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</si>
  <si>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</si>
  <si>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</si>
  <si>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</si>
  <si>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</si>
  <si>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</si>
  <si>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</si>
  <si>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</si>
  <si>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</si>
  <si>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</si>
  <si>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</si>
  <si>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</si>
  <si>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</si>
  <si>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</si>
  <si>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</si>
  <si>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</si>
  <si>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</si>
  <si>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</si>
  <si>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</si>
  <si>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</si>
  <si>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</si>
  <si>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</si>
  <si>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</si>
  <si>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</si>
  <si>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</si>
  <si>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</si>
  <si>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</si>
  <si>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</si>
  <si>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</si>
  <si>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</si>
  <si>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</si>
  <si>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</si>
  <si>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</si>
  <si>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</si>
  <si>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</si>
  <si>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</si>
  <si>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</si>
  <si>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</si>
  <si>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</si>
  <si>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</si>
  <si>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</si>
  <si>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</si>
  <si>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</si>
  <si>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</si>
  <si>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</si>
  <si>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</si>
  <si>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</si>
  <si>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</si>
  <si>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</si>
  <si>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</si>
  <si>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</si>
  <si>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</si>
  <si>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</si>
  <si>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</si>
  <si>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</si>
  <si>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</si>
  <si>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</si>
  <si>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</si>
  <si>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</si>
  <si>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</si>
  <si>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</si>
  <si>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</si>
  <si>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</si>
  <si>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</si>
  <si>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</si>
  <si>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</si>
  <si>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</si>
  <si>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</si>
  <si>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</si>
  <si>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</si>
  <si>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</si>
  <si>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</si>
  <si>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</si>
  <si>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</si>
  <si>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</si>
  <si>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</si>
  <si>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</si>
  <si>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</si>
  <si>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</si>
  <si>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</si>
  <si>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</si>
  <si>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</si>
  <si>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</si>
  <si>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</si>
  <si>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</si>
  <si>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</si>
  <si>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</si>
  <si>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</si>
  <si>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</si>
  <si>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</si>
  <si>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</si>
  <si>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</si>
  <si>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</si>
  <si>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</si>
  <si>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</si>
  <si>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</si>
  <si>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</si>
  <si>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</si>
  <si>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</si>
  <si>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</si>
  <si>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</si>
  <si>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</si>
  <si>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</si>
  <si>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</si>
  <si>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</si>
  <si>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</si>
  <si>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</si>
  <si>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</si>
  <si>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</si>
  <si>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</si>
  <si>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</si>
  <si>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</si>
  <si>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</si>
  <si>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</si>
  <si>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</si>
  <si>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</si>
  <si>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</si>
  <si>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</si>
  <si>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</si>
  <si>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</si>
  <si>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</si>
  <si>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</si>
  <si>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</si>
  <si>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</si>
  <si>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</si>
  <si>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</si>
  <si>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</si>
  <si>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</si>
  <si>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</si>
  <si>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</si>
  <si>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</si>
  <si>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</si>
  <si>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</si>
  <si>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</si>
  <si>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</si>
  <si>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</si>
  <si>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</si>
  <si>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</si>
  <si>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</si>
  <si>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</si>
  <si>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</si>
  <si>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</si>
  <si>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</si>
  <si>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</si>
  <si>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</si>
  <si>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</si>
  <si>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</si>
  <si>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</si>
  <si>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</si>
  <si>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</si>
  <si>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</si>
  <si>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</si>
  <si>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</si>
  <si>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</si>
  <si>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</si>
  <si>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</si>
  <si>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</si>
  <si>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</si>
  <si>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</si>
  <si>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</si>
  <si>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</si>
  <si>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</si>
  <si>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</si>
  <si>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</si>
  <si>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</si>
  <si>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</si>
  <si>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</si>
  <si>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</si>
  <si>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</si>
  <si>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</si>
  <si>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</si>
  <si>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</si>
  <si>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</si>
  <si>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</si>
  <si>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</si>
  <si>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</si>
  <si>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</si>
  <si>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</si>
  <si>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</si>
  <si>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</si>
  <si>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</si>
  <si>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</si>
  <si>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</si>
  <si>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</si>
  <si>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</si>
  <si>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</si>
  <si>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</si>
  <si>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</si>
  <si>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</si>
  <si>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</si>
  <si>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</si>
  <si>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</si>
  <si>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</si>
  <si>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</si>
  <si>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</si>
  <si>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</si>
  <si>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</si>
  <si>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</si>
  <si>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</si>
  <si>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</si>
  <si>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</si>
  <si>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</si>
  <si>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</si>
  <si>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</si>
  <si>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</si>
  <si>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</si>
  <si>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</si>
  <si>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</si>
  <si>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</si>
  <si>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</si>
  <si>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</si>
  <si>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</si>
  <si>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</si>
  <si>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</si>
  <si>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</si>
  <si>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</si>
  <si>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</si>
  <si>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</si>
  <si>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</si>
  <si>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</si>
  <si>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</si>
  <si>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</si>
  <si>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</si>
  <si>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</si>
  <si>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</si>
  <si>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</si>
  <si>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</si>
  <si>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</si>
  <si>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</si>
  <si>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</si>
  <si>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</si>
  <si>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</si>
  <si>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</si>
  <si>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</si>
  <si>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</si>
  <si>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</si>
  <si>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</si>
  <si>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</si>
  <si>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</si>
  <si>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</si>
  <si>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</si>
  <si>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</si>
  <si>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</si>
  <si>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</si>
  <si>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</si>
  <si>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</si>
  <si>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</si>
  <si>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</si>
  <si>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</si>
  <si>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</si>
  <si>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</si>
  <si>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</si>
  <si>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</si>
  <si>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</si>
  <si>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</si>
  <si>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</si>
  <si>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</si>
  <si>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</si>
  <si>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</si>
  <si>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</si>
  <si>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</si>
  <si>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</si>
  <si>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</si>
  <si>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</si>
  <si>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</si>
  <si>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</si>
  <si>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</si>
  <si>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</si>
  <si>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</si>
  <si>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</si>
  <si>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</si>
  <si>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</si>
  <si>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</si>
  <si>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</si>
  <si>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</si>
  <si>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</si>
  <si>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</si>
  <si>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</si>
  <si>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</si>
  <si>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</si>
  <si>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</si>
  <si>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</si>
  <si>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</si>
  <si>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</si>
  <si>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</si>
  <si>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</si>
  <si>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</si>
  <si>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</si>
  <si>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</si>
  <si>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</si>
  <si>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</si>
  <si>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</si>
  <si>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</si>
  <si>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</si>
  <si>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</si>
  <si>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</si>
  <si>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</si>
  <si>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</si>
  <si>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</si>
  <si>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</si>
  <si>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</si>
  <si>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</si>
  <si>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</si>
  <si>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</si>
  <si>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</si>
  <si>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</si>
  <si>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</si>
  <si>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</si>
  <si>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</si>
  <si>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</si>
  <si>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</si>
  <si>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</si>
  <si>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</si>
  <si>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</si>
  <si>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</si>
  <si>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</si>
  <si>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</si>
  <si>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</si>
  <si>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</si>
  <si>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</si>
  <si>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</si>
  <si>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</si>
  <si>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</si>
  <si>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</si>
  <si>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</si>
  <si>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</si>
  <si>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</si>
  <si>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</si>
  <si>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</si>
  <si>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</si>
  <si>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</si>
  <si>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</si>
  <si>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</si>
  <si>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</si>
  <si>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</si>
  <si>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</si>
  <si>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</si>
  <si>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</si>
  <si>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</si>
  <si>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</si>
  <si>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</si>
  <si>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</si>
  <si>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</si>
  <si>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</si>
  <si>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</si>
  <si>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</si>
  <si>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</si>
  <si>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</si>
  <si>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</si>
  <si>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</si>
  <si>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</si>
  <si>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</si>
  <si>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</si>
  <si>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</si>
  <si>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</si>
  <si>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</si>
  <si>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</si>
  <si>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</si>
  <si>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</si>
  <si>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</si>
  <si>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</si>
  <si>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</si>
  <si>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</si>
  <si>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</si>
  <si>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</si>
  <si>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</si>
  <si>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</si>
  <si>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</si>
  <si>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</si>
  <si>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</si>
  <si>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</si>
  <si>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</si>
  <si>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</si>
  <si>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</si>
  <si>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</si>
  <si>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</si>
  <si>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</si>
  <si>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</si>
  <si>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</si>
  <si>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</si>
  <si>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</si>
  <si>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</si>
  <si>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</si>
  <si>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</si>
  <si>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</si>
  <si>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</si>
  <si>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</si>
  <si>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</si>
  <si>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</si>
  <si>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</si>
  <si>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</si>
  <si>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</si>
  <si>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</si>
  <si>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</si>
  <si>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</si>
  <si>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</si>
  <si>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</si>
  <si>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</si>
  <si>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</si>
  <si>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</si>
  <si>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</si>
  <si>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</si>
  <si>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</si>
  <si>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</si>
  <si>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</si>
  <si>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</si>
  <si>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</si>
  <si>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</si>
  <si>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</si>
  <si>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</si>
  <si>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</si>
  <si>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</si>
  <si>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</si>
  <si>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</si>
  <si>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</si>
  <si>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</si>
  <si>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</si>
  <si>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</si>
  <si>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</si>
  <si>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</si>
  <si>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</si>
  <si>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</si>
  <si>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</si>
  <si>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</si>
  <si>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</si>
  <si>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</si>
  <si>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</si>
  <si>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</si>
  <si>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</si>
  <si>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</si>
  <si>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</si>
  <si>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</si>
  <si>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</si>
  <si>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</si>
  <si>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</si>
  <si>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</si>
  <si>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</si>
  <si>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</si>
  <si>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</si>
  <si>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</si>
  <si>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</si>
  <si>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</si>
  <si>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</si>
  <si>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</si>
  <si>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</si>
  <si>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</si>
  <si>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</si>
  <si>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</si>
  <si>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</si>
  <si>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</si>
  <si>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</si>
  <si>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</si>
  <si>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</si>
  <si>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</si>
  <si>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</si>
  <si>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</si>
  <si>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</si>
  <si>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</si>
  <si>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</si>
  <si>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</si>
  <si>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</si>
  <si>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</si>
  <si>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</si>
  <si>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</si>
  <si>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</si>
  <si>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</si>
  <si>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</si>
  <si>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</si>
  <si>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</si>
  <si>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</si>
  <si>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</si>
  <si>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</si>
  <si>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</si>
  <si>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</si>
  <si>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</si>
  <si>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</si>
  <si>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</si>
  <si>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</si>
  <si>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</si>
  <si>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</si>
  <si>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</si>
  <si>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</si>
  <si>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</si>
  <si>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</si>
  <si>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</si>
  <si>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</si>
  <si>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</si>
  <si>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</si>
  <si>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</si>
  <si>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</si>
  <si>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</si>
  <si>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</si>
  <si>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</si>
  <si>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</si>
  <si>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</si>
  <si>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</si>
  <si>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</si>
  <si>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</si>
  <si>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</si>
  <si>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</si>
  <si>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</si>
  <si>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</si>
  <si>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</si>
  <si>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</si>
  <si>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</si>
  <si>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</si>
  <si>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</si>
  <si>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</si>
  <si>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</si>
  <si>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</si>
  <si>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</si>
  <si>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</si>
  <si>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</si>
  <si>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</si>
  <si>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</si>
  <si>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</si>
  <si>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</si>
  <si>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</si>
  <si>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</si>
  <si>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</si>
  <si>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</si>
  <si>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</si>
  <si>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</si>
  <si>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</si>
  <si>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</si>
  <si>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</si>
  <si>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</si>
  <si>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</si>
  <si>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</si>
  <si>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</si>
  <si>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</si>
  <si>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</si>
  <si>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</si>
  <si>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</si>
  <si>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</si>
  <si>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</si>
  <si>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</si>
  <si>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</si>
  <si>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</si>
  <si>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</si>
  <si>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</si>
  <si>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</si>
  <si>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</si>
  <si>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</si>
  <si>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</si>
  <si>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</si>
  <si>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</si>
  <si>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</si>
  <si>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</si>
  <si>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</si>
  <si>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</si>
  <si>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</si>
  <si>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</si>
  <si>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</si>
  <si>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</si>
  <si>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</si>
  <si>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</si>
  <si>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</si>
  <si>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</si>
  <si>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</si>
  <si>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</si>
  <si>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</si>
  <si>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</si>
  <si>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</si>
  <si>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</si>
  <si>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</si>
  <si>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</si>
  <si>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</si>
  <si>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</si>
  <si>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</si>
  <si>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</si>
  <si>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</si>
  <si>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</si>
  <si>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</si>
  <si>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</si>
  <si>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</si>
  <si>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</si>
  <si>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</si>
  <si>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</si>
  <si>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</si>
  <si>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</si>
  <si>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</si>
  <si>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</si>
  <si>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</si>
  <si>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</si>
  <si>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</si>
  <si>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</si>
  <si>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</si>
  <si>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</si>
  <si>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</si>
  <si>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</si>
  <si>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</si>
  <si>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</si>
  <si>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</si>
  <si>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</si>
  <si>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</si>
  <si>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</si>
  <si>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</si>
  <si>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</si>
  <si>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</si>
  <si>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</si>
  <si>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</si>
  <si>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</si>
  <si>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</si>
  <si>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</si>
  <si>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</si>
  <si>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</si>
  <si>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</si>
  <si>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</si>
  <si>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</si>
  <si>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</si>
  <si>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</si>
  <si>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</si>
  <si>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</si>
  <si>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</si>
  <si>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</si>
  <si>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</si>
  <si>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</si>
  <si>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</si>
  <si>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</si>
  <si>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</si>
  <si>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</si>
  <si>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</si>
  <si>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</si>
  <si>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</si>
  <si>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</si>
  <si>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</si>
  <si>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</si>
  <si>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</si>
  <si>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</si>
  <si>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</si>
  <si>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</si>
  <si>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</si>
  <si>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</si>
  <si>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</si>
  <si>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</si>
  <si>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</si>
  <si>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</si>
  <si>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</si>
  <si>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</si>
  <si>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</si>
  <si>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</si>
  <si>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</si>
  <si>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</si>
  <si>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</si>
  <si>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</si>
  <si>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</si>
  <si>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</si>
  <si>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</si>
  <si>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</si>
  <si>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</si>
  <si>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</si>
  <si>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</si>
  <si>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</si>
  <si>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</si>
  <si>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</si>
  <si>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</si>
  <si>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</si>
  <si>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</si>
  <si>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</si>
  <si>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</si>
  <si>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</si>
  <si>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</si>
  <si>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</si>
  <si>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</si>
  <si>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</si>
  <si>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</si>
  <si>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</si>
  <si>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</si>
  <si>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</si>
  <si>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</si>
  <si>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</si>
  <si>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</si>
  <si>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</si>
  <si>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</si>
  <si>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</si>
  <si>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</si>
  <si>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</si>
  <si>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</si>
  <si>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</si>
  <si>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</si>
  <si>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</si>
  <si>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</si>
  <si>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</si>
  <si>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</si>
  <si>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</si>
  <si>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</si>
  <si>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</si>
  <si>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</si>
  <si>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</si>
  <si>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</si>
  <si>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</si>
  <si>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</si>
  <si>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</si>
  <si>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</si>
  <si>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</si>
  <si>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</si>
  <si>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</si>
  <si>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</si>
  <si>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</si>
  <si>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</si>
  <si>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</si>
  <si>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</si>
  <si>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</si>
  <si>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</si>
  <si>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</si>
  <si>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</si>
  <si>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</si>
  <si>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</si>
  <si>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</si>
  <si>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</si>
  <si>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</si>
  <si>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</si>
  <si>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</si>
  <si>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</si>
  <si>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</si>
  <si>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</si>
  <si>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</si>
  <si>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</si>
  <si>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</si>
  <si>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</si>
  <si>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</si>
  <si>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</si>
  <si>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</si>
  <si>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</si>
  <si>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</si>
  <si>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</si>
  <si>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</si>
  <si>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</si>
  <si>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</si>
  <si>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</si>
  <si>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</si>
  <si>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</si>
  <si>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</si>
  <si>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</si>
  <si>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</si>
  <si>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</si>
  <si>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</si>
  <si>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</si>
  <si>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</si>
  <si>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</si>
  <si>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</si>
  <si>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</si>
  <si>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</si>
  <si>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</si>
  <si>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</si>
  <si>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</si>
  <si>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</si>
  <si>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</si>
  <si>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</si>
  <si>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</si>
  <si>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</si>
  <si>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</si>
  <si>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</si>
  <si>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</si>
  <si>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</si>
  <si>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</si>
  <si>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</si>
  <si>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</si>
  <si>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</si>
  <si>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</si>
  <si>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</si>
  <si>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</si>
  <si>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</si>
  <si>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</si>
  <si>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</si>
  <si>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</si>
  <si>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</si>
  <si>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</si>
  <si>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</si>
  <si>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</si>
  <si>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</si>
  <si>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</si>
  <si>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</si>
  <si>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</si>
  <si>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</si>
  <si>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</si>
  <si>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</si>
  <si>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</si>
  <si>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</si>
  <si>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</si>
  <si>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</si>
  <si>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</si>
  <si>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</si>
  <si>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</si>
  <si>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</si>
  <si>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</si>
  <si>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</si>
  <si>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</si>
  <si>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</si>
  <si>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</si>
  <si>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</si>
  <si>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</si>
  <si>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</si>
  <si>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</si>
  <si>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</si>
  <si>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</si>
  <si>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</si>
  <si>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</si>
  <si>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</si>
  <si>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</si>
  <si>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</si>
  <si>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</si>
  <si>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</si>
  <si>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</si>
  <si>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</si>
  <si>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</si>
  <si>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</si>
  <si>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</si>
  <si>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</si>
  <si>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</si>
  <si>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</si>
  <si>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</si>
  <si>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</si>
  <si>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</si>
  <si>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</si>
  <si>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</si>
  <si>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</si>
  <si>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</si>
  <si>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</si>
  <si>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</si>
  <si>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</si>
  <si>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</si>
  <si>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</si>
  <si>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</si>
  <si>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</si>
  <si>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</si>
  <si>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</si>
  <si>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</si>
  <si>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</si>
  <si>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</si>
  <si>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</si>
  <si>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</si>
  <si>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</si>
  <si>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</si>
  <si>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</si>
  <si>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</si>
  <si>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</si>
  <si>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</si>
  <si>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</si>
  <si>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</si>
  <si>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</si>
  <si>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</si>
  <si>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</si>
  <si>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</si>
  <si>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</si>
  <si>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</si>
  <si>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</si>
  <si>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</si>
  <si>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</si>
  <si>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</si>
  <si>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</si>
  <si>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</si>
  <si>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</si>
  <si>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</si>
  <si>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</si>
  <si>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</si>
  <si>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</si>
  <si>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</si>
  <si>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</si>
  <si>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</si>
  <si>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</si>
  <si>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</si>
  <si>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</si>
  <si>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</si>
  <si>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</si>
  <si>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</si>
  <si>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</si>
  <si>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</si>
  <si>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</si>
  <si>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</si>
  <si>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</si>
  <si>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</si>
  <si>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</si>
  <si>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</si>
  <si>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</si>
  <si>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</si>
  <si>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</si>
  <si>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</si>
  <si>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</si>
  <si>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</si>
  <si>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</si>
  <si>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</si>
  <si>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</si>
  <si>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</si>
  <si>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</si>
  <si>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</si>
  <si>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</si>
  <si>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</si>
  <si>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</si>
  <si>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</si>
  <si>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</si>
  <si>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</si>
  <si>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</si>
  <si>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</si>
  <si>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</si>
  <si>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</si>
  <si>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</si>
  <si>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</si>
  <si>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</si>
  <si>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</si>
  <si>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</si>
  <si>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</si>
  <si>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</si>
  <si>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</si>
  <si>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</si>
  <si>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</si>
  <si>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</si>
  <si>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</si>
  <si>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</si>
  <si>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</si>
  <si>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</si>
  <si>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</si>
  <si>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</si>
  <si>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</si>
  <si>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</si>
  <si>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</si>
  <si>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</si>
  <si>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</si>
  <si>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</si>
  <si>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</si>
  <si>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</si>
  <si>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</si>
  <si>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</si>
  <si>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</si>
  <si>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</si>
  <si>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</si>
  <si>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</si>
  <si>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</si>
  <si>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</si>
  <si>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</si>
  <si>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</si>
  <si>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</si>
  <si>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</si>
  <si>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</si>
  <si>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</si>
  <si>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</si>
  <si>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</si>
  <si>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</si>
  <si>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</si>
  <si>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</si>
  <si>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</si>
  <si>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</si>
  <si>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</si>
  <si>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</si>
  <si>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</si>
  <si>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</si>
  <si>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</si>
  <si>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</si>
  <si>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</si>
  <si>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</si>
  <si>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</si>
  <si>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</si>
  <si>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</si>
  <si>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</si>
  <si>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</si>
  <si>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</si>
  <si>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</si>
  <si>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</si>
  <si>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</si>
  <si>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</si>
  <si>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</si>
  <si>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</si>
  <si>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</si>
  <si>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</si>
  <si>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</si>
  <si>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</si>
  <si>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</si>
  <si>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</si>
  <si>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</si>
  <si>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</si>
  <si>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</si>
  <si>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</si>
  <si>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</si>
  <si>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</si>
  <si>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</si>
  <si>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</si>
  <si>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</si>
  <si>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</si>
  <si>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</si>
  <si>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</si>
  <si>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</si>
  <si>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</si>
  <si>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</si>
  <si>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</si>
  <si>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</si>
  <si>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</si>
  <si>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</si>
  <si>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</si>
  <si>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</si>
  <si>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</si>
  <si>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</si>
  <si>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</si>
  <si>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</si>
  <si>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</si>
  <si>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</si>
  <si>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</si>
  <si>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</si>
  <si>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</si>
  <si>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</si>
  <si>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</si>
  <si>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</si>
  <si>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</si>
  <si>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</si>
  <si>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</si>
  <si>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</si>
  <si>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</si>
  <si>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</si>
  <si>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</si>
  <si>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</si>
  <si>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</si>
  <si>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</si>
  <si>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</si>
  <si>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</si>
  <si>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</si>
  <si>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</si>
  <si>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</si>
  <si>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</si>
  <si>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</si>
  <si>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</si>
  <si>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</si>
  <si>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</si>
  <si>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</si>
  <si>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</si>
  <si>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</si>
  <si>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</si>
  <si>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</si>
  <si>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</si>
  <si>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</si>
  <si>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</si>
  <si>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</si>
  <si>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</si>
  <si>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</si>
  <si>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</si>
  <si>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</si>
  <si>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</si>
  <si>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</si>
  <si>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</si>
  <si>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</si>
  <si>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</si>
  <si>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</si>
  <si>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</si>
  <si>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</si>
  <si>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</si>
  <si>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</si>
  <si>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</si>
  <si>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</si>
  <si>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</si>
  <si>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</si>
  <si>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</si>
  <si>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</si>
  <si>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</si>
  <si>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</si>
  <si>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</si>
  <si>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</si>
  <si>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</si>
  <si>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</si>
  <si>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</si>
  <si>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</si>
  <si>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</si>
  <si>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</si>
  <si>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</si>
  <si>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</si>
  <si>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</si>
  <si>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</si>
  <si>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</si>
  <si>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</si>
  <si>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</si>
  <si>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</si>
  <si>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</si>
  <si>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</si>
  <si>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</si>
  <si>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</si>
  <si>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</si>
  <si>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</si>
  <si>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</si>
  <si>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</si>
  <si>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</si>
  <si>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</si>
  <si>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</si>
  <si>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</si>
  <si>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</si>
  <si>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</si>
  <si>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</si>
  <si>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</si>
  <si>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</si>
  <si>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</si>
  <si>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</si>
  <si>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</si>
  <si>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</si>
  <si>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</si>
  <si>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</si>
  <si>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</si>
  <si>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</si>
  <si>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</si>
  <si>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</si>
  <si>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</si>
  <si>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</si>
  <si>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</si>
  <si>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</si>
  <si>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</si>
  <si>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</si>
  <si>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</si>
  <si>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</si>
  <si>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</si>
  <si>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</si>
  <si>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</si>
  <si>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</si>
  <si>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</si>
  <si>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</si>
  <si>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</si>
  <si>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</si>
  <si>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</si>
  <si>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</si>
  <si>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</si>
  <si>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</si>
  <si>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</si>
  <si>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</si>
  <si>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</si>
  <si>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</si>
  <si>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</si>
  <si>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</si>
  <si>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</si>
  <si>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</si>
  <si>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</si>
  <si>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</si>
  <si>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</si>
  <si>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</si>
  <si>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</si>
  <si>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</si>
  <si>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</si>
  <si>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</si>
  <si>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</si>
  <si>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</si>
  <si>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</si>
  <si>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</si>
  <si>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</si>
  <si>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</si>
  <si>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</si>
  <si>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</si>
  <si>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</si>
  <si>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</si>
  <si>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</si>
  <si>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</si>
  <si>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</si>
  <si>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</si>
  <si>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</si>
  <si>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</si>
  <si>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</si>
  <si>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</si>
  <si>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</si>
  <si>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</si>
  <si>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</si>
  <si>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</si>
  <si>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</si>
  <si>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</si>
  <si>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</si>
  <si>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</si>
  <si>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</si>
  <si>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</si>
  <si>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</si>
  <si>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</si>
  <si>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</si>
  <si>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</si>
  <si>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</si>
  <si>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</si>
  <si>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</si>
  <si>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</si>
  <si>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</si>
  <si>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</si>
  <si>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</si>
  <si>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</si>
  <si>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</si>
  <si>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</si>
  <si>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</si>
  <si>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</si>
  <si>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</si>
  <si>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</si>
  <si>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</si>
  <si>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</si>
  <si>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</si>
  <si>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</si>
  <si>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</si>
  <si>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</si>
  <si>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</si>
  <si>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</si>
  <si>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</si>
  <si>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</si>
  <si>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</si>
  <si>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</si>
  <si>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</si>
  <si>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</si>
  <si>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</si>
  <si>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</si>
  <si>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</si>
  <si>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</si>
  <si>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</si>
  <si>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</si>
  <si>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</si>
  <si>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</si>
  <si>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</si>
  <si>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</si>
  <si>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</si>
  <si>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</si>
  <si>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</si>
  <si>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</si>
  <si>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</si>
  <si>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</si>
  <si>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</si>
  <si>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</si>
  <si>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</si>
  <si>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</si>
  <si>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</si>
  <si>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</si>
  <si>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</si>
  <si>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</si>
  <si>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</si>
  <si>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</si>
  <si>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</si>
  <si>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</si>
  <si>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</si>
  <si>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</si>
  <si>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</si>
  <si>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</si>
  <si>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</si>
  <si>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</si>
  <si>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</si>
  <si>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</si>
  <si>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</si>
  <si>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</si>
  <si>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</si>
  <si>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</si>
  <si>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</si>
  <si>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</si>
  <si>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</si>
  <si>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</si>
  <si>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</si>
  <si>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</si>
  <si>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</si>
  <si>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</si>
  <si>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</si>
  <si>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</si>
  <si>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</si>
  <si>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</si>
  <si>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</si>
  <si>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</si>
  <si>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</si>
  <si>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</si>
  <si>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</si>
  <si>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</si>
  <si>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</si>
  <si>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</si>
  <si>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</si>
  <si>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</si>
  <si>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</si>
  <si>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</si>
  <si>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</si>
  <si>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</si>
  <si>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</si>
  <si>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</si>
  <si>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</si>
  <si>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</si>
  <si>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</si>
  <si>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</si>
  <si>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</si>
  <si>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</si>
  <si>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</si>
  <si>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</si>
  <si>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</si>
  <si>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</si>
  <si>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</si>
  <si>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</si>
  <si>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</si>
  <si>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</si>
  <si>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</si>
  <si>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</si>
  <si>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</si>
  <si>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</si>
  <si>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</si>
  <si>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</si>
  <si>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</si>
  <si>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</si>
  <si>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</si>
  <si>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</si>
  <si>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</si>
  <si>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</si>
  <si>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</si>
  <si>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</si>
  <si>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</si>
  <si>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</si>
  <si>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</si>
  <si>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</si>
  <si>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</si>
  <si>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</si>
  <si>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</si>
  <si>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</si>
  <si>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</si>
  <si>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</si>
  <si>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</si>
  <si>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</si>
  <si>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</si>
  <si>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</si>
  <si>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</si>
  <si>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</si>
  <si>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</si>
  <si>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</si>
  <si>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</si>
  <si>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</si>
  <si>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</si>
  <si>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</si>
  <si>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</si>
  <si>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</si>
  <si>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</si>
  <si>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</si>
  <si>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</si>
  <si>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</si>
  <si>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</si>
  <si>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</si>
  <si>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</si>
  <si>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</si>
  <si>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</si>
  <si>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</si>
  <si>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</si>
  <si>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</si>
  <si>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</si>
  <si>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</si>
  <si>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</si>
  <si>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</si>
  <si>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</si>
  <si>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</si>
  <si>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</si>
  <si>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</si>
  <si>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</si>
  <si>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</si>
  <si>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</si>
  <si>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</si>
  <si>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</si>
  <si>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</si>
  <si>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</si>
  <si>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</si>
  <si>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</si>
  <si>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</si>
  <si>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</si>
  <si>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</si>
  <si>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</si>
  <si>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</si>
  <si>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</si>
  <si>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</si>
  <si>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</si>
  <si>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</si>
  <si>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</si>
  <si>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</si>
  <si>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</si>
  <si>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</si>
  <si>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</si>
  <si>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</si>
  <si>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</si>
  <si>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</si>
  <si>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</si>
  <si>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</si>
  <si>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</si>
  <si>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</si>
  <si>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</si>
  <si>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</si>
  <si>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</si>
  <si>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</si>
  <si>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</si>
  <si>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</si>
  <si>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</si>
  <si>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</si>
  <si>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</si>
  <si>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</si>
  <si>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</si>
  <si>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</si>
  <si>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</si>
  <si>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</si>
  <si>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</si>
  <si>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</si>
  <si>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</si>
  <si>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</si>
  <si>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</si>
  <si>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</si>
  <si>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</si>
  <si>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</si>
  <si>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</si>
  <si>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</si>
  <si>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</si>
  <si>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</si>
  <si>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</si>
  <si>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</si>
  <si>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</si>
  <si>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</si>
  <si>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</si>
  <si>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</si>
  <si>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</si>
  <si>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</si>
  <si>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</si>
  <si>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</si>
  <si>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</si>
  <si>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</si>
  <si>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</si>
  <si>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</si>
  <si>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</si>
  <si>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</si>
  <si>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</si>
  <si>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</si>
  <si>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</si>
  <si>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</si>
  <si>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</si>
  <si>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</si>
  <si>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</si>
  <si>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</si>
  <si>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</si>
  <si>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</si>
  <si>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</si>
  <si>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</si>
  <si>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</si>
  <si>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</si>
  <si>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</si>
  <si>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</si>
  <si>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</si>
  <si>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</si>
  <si>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</si>
  <si>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</si>
  <si>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</si>
  <si>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</si>
  <si>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</si>
  <si>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</si>
  <si>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</si>
  <si>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</si>
  <si>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</si>
  <si>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</si>
  <si>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</si>
  <si>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</si>
  <si>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</si>
  <si>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</si>
  <si>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</si>
  <si>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</si>
  <si>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</si>
  <si>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</si>
  <si>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</si>
  <si>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</si>
  <si>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</si>
  <si>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</si>
  <si>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</si>
  <si>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</si>
  <si>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</si>
  <si>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</si>
  <si>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</si>
  <si>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</si>
  <si>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</si>
  <si>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</si>
  <si>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</si>
  <si>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</si>
  <si>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</si>
  <si>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</si>
  <si>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</si>
  <si>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</si>
  <si>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</si>
  <si>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</si>
  <si>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</si>
  <si>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</si>
  <si>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</si>
  <si>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</si>
  <si>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</si>
  <si>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</si>
  <si>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</si>
  <si>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</si>
  <si>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</si>
  <si>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</si>
  <si>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</si>
  <si>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</si>
  <si>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</si>
  <si>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</si>
  <si>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</si>
  <si>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</si>
  <si>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</si>
  <si>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</si>
  <si>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</si>
  <si>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</si>
  <si>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</si>
  <si>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</si>
  <si>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</si>
  <si>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</si>
  <si>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</si>
  <si>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</si>
  <si>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</si>
  <si>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</si>
  <si>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</si>
  <si>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</si>
  <si>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</si>
  <si>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</si>
  <si>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</si>
  <si>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</si>
  <si>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</si>
  <si>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</si>
  <si>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</si>
  <si>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</si>
  <si>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</si>
  <si>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</si>
  <si>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</si>
  <si>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</si>
  <si>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</si>
  <si>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</si>
  <si>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</si>
  <si>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</si>
  <si>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</si>
  <si>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</si>
  <si>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</si>
  <si>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</si>
  <si>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</si>
  <si>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</si>
  <si>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</si>
  <si>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</si>
  <si>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</si>
  <si>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</si>
  <si>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</si>
  <si>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</si>
  <si>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</si>
  <si>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</si>
  <si>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</si>
  <si>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</si>
  <si>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</si>
  <si>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</si>
  <si>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</si>
  <si>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</si>
  <si>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</si>
  <si>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</si>
  <si>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</si>
  <si>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</si>
  <si>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</si>
  <si>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</si>
  <si>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</si>
  <si>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</si>
  <si>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</si>
  <si>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</si>
  <si>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</si>
  <si>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</si>
  <si>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</si>
  <si>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</si>
  <si>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</si>
  <si>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</si>
  <si>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</si>
  <si>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</si>
  <si>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</si>
  <si>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</si>
  <si>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</si>
  <si>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</si>
  <si>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</si>
  <si>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</si>
  <si>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</si>
  <si>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</si>
  <si>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</si>
  <si>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</si>
  <si>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</si>
  <si>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</si>
  <si>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</si>
  <si>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</si>
  <si>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</si>
  <si>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</si>
  <si>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</si>
  <si>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</si>
  <si>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</si>
  <si>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</si>
  <si>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</si>
  <si>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</si>
  <si>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</si>
  <si>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</si>
  <si>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</si>
  <si>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</si>
  <si>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</si>
  <si>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</si>
  <si>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</si>
  <si>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</si>
  <si>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</si>
  <si>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</si>
  <si>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</si>
  <si>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</si>
  <si>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</si>
  <si>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</si>
  <si>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</si>
  <si>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</si>
  <si>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</si>
  <si>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</si>
  <si>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</si>
  <si>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</si>
  <si>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</si>
  <si>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</si>
  <si>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</si>
  <si>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</si>
  <si>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</si>
  <si>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</si>
  <si>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</si>
  <si>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</si>
  <si>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</si>
  <si>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</si>
  <si>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</si>
  <si>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</si>
  <si>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</si>
  <si>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</si>
  <si>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</si>
  <si>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</si>
  <si>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</si>
  <si>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</si>
  <si>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</si>
  <si>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</si>
  <si>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</si>
  <si>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</si>
  <si>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</si>
  <si>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</si>
  <si>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</si>
  <si>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</si>
  <si>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</si>
  <si>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</si>
  <si>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</si>
  <si>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</si>
  <si>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</si>
  <si>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</si>
  <si>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</si>
  <si>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</si>
  <si>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</si>
  <si>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</si>
  <si>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</si>
  <si>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</si>
  <si>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</si>
  <si>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</si>
  <si>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</si>
  <si>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</si>
  <si>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</si>
  <si>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</si>
  <si>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</si>
  <si>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</si>
  <si>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</si>
  <si>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</si>
  <si>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</si>
  <si>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</si>
  <si>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</si>
  <si>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</si>
  <si>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</si>
  <si>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</si>
  <si>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</si>
  <si>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</si>
  <si>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</si>
  <si>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</si>
  <si>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</si>
  <si>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</si>
  <si>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</si>
  <si>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</si>
  <si>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</si>
  <si>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</si>
  <si>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</si>
  <si>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</si>
  <si>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</si>
  <si>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</si>
  <si>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</si>
  <si>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</si>
  <si>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</si>
  <si>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</si>
  <si>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</si>
  <si>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</si>
  <si>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</si>
  <si>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</si>
  <si>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</si>
  <si>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</si>
  <si>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</si>
  <si>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</si>
  <si>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</si>
  <si>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</si>
  <si>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</si>
  <si>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</si>
  <si>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</si>
  <si>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</si>
  <si>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</si>
  <si>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</si>
  <si>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</si>
  <si>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</si>
  <si>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</si>
  <si>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</si>
  <si>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</si>
  <si>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</si>
  <si>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</si>
  <si>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</si>
  <si>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</si>
  <si>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</si>
  <si>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</si>
  <si>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</si>
  <si>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</si>
  <si>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</si>
  <si>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</si>
  <si>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</si>
  <si>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</si>
  <si>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</si>
  <si>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</si>
  <si>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</si>
  <si>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</si>
  <si>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</si>
  <si>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</si>
  <si>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</si>
  <si>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</si>
  <si>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</si>
  <si>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</si>
  <si>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</si>
  <si>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</si>
  <si>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</si>
  <si>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</si>
  <si>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</si>
  <si>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</si>
  <si>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</si>
  <si>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</si>
  <si>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</si>
  <si>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</si>
  <si>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</si>
  <si>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</si>
  <si>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</si>
  <si>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</si>
  <si>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</si>
  <si>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</si>
  <si>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</si>
  <si>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</si>
  <si>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</si>
  <si>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</si>
  <si>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</si>
  <si>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</si>
  <si>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</si>
  <si>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</si>
  <si>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</si>
  <si>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</si>
  <si>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</si>
  <si>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</si>
  <si>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</si>
  <si>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</si>
  <si>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</si>
  <si>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</si>
  <si>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</si>
  <si>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</si>
  <si>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</si>
  <si>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</si>
  <si>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</si>
  <si>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</si>
  <si>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</si>
  <si>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</si>
  <si>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</si>
  <si>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</si>
  <si>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</si>
  <si>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</si>
  <si>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</si>
  <si>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</si>
  <si>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</si>
  <si>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</si>
  <si>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</si>
  <si>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</si>
  <si>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</si>
  <si>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</si>
  <si>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</si>
  <si>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</si>
  <si>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</si>
  <si>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</si>
  <si>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</si>
  <si>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</si>
  <si>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</si>
  <si>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</si>
  <si>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</si>
  <si>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</si>
  <si>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</si>
  <si>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</si>
  <si>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</si>
  <si>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</si>
  <si>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</si>
  <si>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</si>
  <si>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</si>
  <si>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</si>
  <si>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</si>
  <si>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</si>
  <si>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</si>
  <si>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</si>
  <si>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</si>
  <si>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</si>
  <si>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</si>
  <si>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</si>
  <si>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</si>
  <si>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</si>
  <si>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</si>
  <si>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</si>
  <si>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</si>
  <si>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</si>
  <si>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</si>
  <si>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</si>
  <si>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</si>
  <si>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</si>
  <si>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</si>
  <si>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</si>
  <si>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</si>
  <si>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</si>
  <si>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</si>
  <si>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</si>
  <si>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</si>
  <si>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</si>
  <si>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</si>
  <si>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</si>
  <si>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</si>
  <si>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</si>
  <si>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</si>
  <si>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</si>
  <si>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</si>
  <si>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</si>
  <si>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</si>
  <si>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</si>
  <si>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</si>
  <si>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</si>
  <si>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</si>
  <si>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</si>
  <si>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</si>
  <si>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</si>
  <si>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</si>
  <si>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</si>
  <si>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</si>
  <si>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</si>
  <si>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</si>
  <si>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</si>
  <si>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</si>
  <si>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</si>
  <si>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</si>
  <si>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</si>
  <si>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</si>
  <si>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</si>
  <si>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</si>
  <si>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</si>
  <si>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</si>
  <si>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</si>
  <si>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</si>
  <si>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</si>
  <si>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</si>
  <si>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</si>
  <si>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</si>
  <si>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</si>
  <si>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</si>
  <si>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</si>
  <si>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</si>
  <si>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</si>
  <si>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</si>
  <si>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</si>
  <si>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</si>
  <si>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</si>
  <si>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</si>
  <si>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</si>
  <si>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</si>
  <si>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</si>
  <si>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</si>
  <si>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</si>
  <si>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</si>
  <si>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</si>
  <si>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</si>
  <si>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</si>
  <si>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</si>
  <si>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</si>
  <si>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</si>
  <si>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</si>
  <si>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</si>
  <si>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</si>
  <si>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</si>
  <si>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</si>
  <si>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</si>
  <si>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</si>
  <si>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</si>
  <si>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</si>
  <si>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</si>
  <si>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</si>
  <si>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</si>
  <si>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</si>
  <si>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</si>
  <si>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</si>
  <si>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</si>
  <si>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</si>
  <si>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</si>
  <si>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</si>
  <si>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</si>
  <si>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</si>
  <si>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</si>
  <si>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</si>
  <si>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</si>
  <si>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</si>
  <si>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</si>
  <si>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</si>
  <si>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</si>
  <si>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</si>
  <si>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</si>
  <si>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</si>
  <si>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</si>
  <si>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</si>
  <si>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</si>
  <si>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</si>
  <si>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</si>
  <si>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</si>
  <si>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</si>
  <si>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</si>
  <si>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</si>
  <si>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</si>
  <si>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</si>
  <si>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</si>
  <si>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</si>
  <si>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</si>
  <si>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</si>
  <si>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</si>
  <si>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</si>
  <si>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</si>
  <si>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</si>
  <si>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</si>
  <si>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</si>
  <si>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</si>
  <si>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</si>
  <si>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</si>
  <si>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</si>
  <si>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</si>
  <si>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</si>
  <si>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</si>
  <si>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</si>
  <si>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</si>
  <si>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</si>
  <si>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</si>
  <si>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</si>
  <si>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</si>
  <si>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</si>
  <si>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</si>
  <si>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</si>
  <si>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</si>
  <si>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</si>
  <si>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</si>
  <si>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</si>
  <si>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</si>
  <si>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</si>
  <si>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</si>
  <si>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</si>
  <si>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</si>
  <si>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</si>
  <si>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</si>
  <si>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</si>
  <si>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</si>
  <si>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</si>
  <si>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</si>
  <si>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</si>
  <si>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</si>
  <si>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</si>
  <si>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</si>
  <si>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</si>
  <si>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</si>
  <si>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</si>
  <si>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</si>
  <si>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</si>
  <si>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</si>
  <si>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</si>
  <si>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</si>
  <si>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</si>
  <si>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</si>
  <si>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</si>
  <si>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</si>
  <si>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</si>
  <si>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</si>
  <si>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</si>
  <si>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</si>
  <si>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</si>
  <si>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</si>
  <si>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</si>
  <si>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</si>
  <si>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</si>
  <si>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</si>
  <si>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</si>
  <si>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</si>
  <si>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</si>
  <si>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</si>
  <si>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</si>
  <si>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</si>
  <si>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</si>
  <si>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</si>
  <si>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</si>
  <si>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</si>
  <si>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</si>
  <si>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</si>
  <si>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</si>
  <si>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</si>
  <si>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</si>
  <si>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</si>
  <si>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</si>
  <si>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</si>
  <si>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</si>
  <si>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</si>
  <si>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</si>
  <si>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</si>
  <si>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</si>
  <si>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</si>
  <si>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</si>
  <si>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</si>
  <si>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</si>
  <si>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</si>
  <si>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</si>
  <si>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</si>
  <si>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</si>
  <si>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</si>
  <si>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</si>
  <si>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</si>
  <si>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</si>
  <si>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</si>
  <si>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</si>
  <si>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</si>
  <si>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</si>
  <si>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</si>
  <si>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</si>
  <si>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</si>
  <si>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</si>
  <si>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</si>
  <si>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</si>
  <si>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</si>
  <si>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</si>
  <si>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</si>
  <si>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</si>
  <si>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</si>
  <si>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</si>
  <si>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</si>
  <si>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</si>
  <si>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</si>
  <si>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</si>
  <si>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</si>
  <si>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</si>
  <si>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</si>
  <si>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</si>
  <si>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</si>
  <si>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</si>
  <si>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</si>
  <si>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</si>
  <si>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</si>
  <si>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</si>
  <si>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</si>
  <si>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</si>
  <si>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</si>
  <si>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</si>
  <si>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</si>
  <si>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</si>
  <si>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</si>
  <si>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</si>
  <si>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</si>
  <si>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</si>
  <si>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</si>
  <si>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</si>
  <si>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</si>
  <si>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</si>
  <si>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</si>
  <si>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</si>
  <si>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</si>
  <si>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</si>
  <si>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</si>
  <si>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</si>
  <si>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</si>
  <si>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</si>
  <si>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</si>
  <si>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</si>
  <si>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</si>
  <si>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</si>
  <si>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</si>
  <si>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</si>
  <si>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</si>
  <si>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</si>
  <si>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</si>
  <si>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</si>
  <si>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</si>
  <si>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</si>
  <si>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</si>
  <si>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</si>
  <si>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</si>
  <si>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</si>
  <si>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</si>
  <si>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</si>
  <si>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</si>
  <si>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</si>
  <si>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</si>
  <si>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</si>
  <si>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</si>
  <si>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</si>
  <si>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</si>
  <si>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</si>
  <si>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</si>
  <si>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</si>
  <si>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</si>
  <si>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</si>
  <si>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</si>
  <si>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</si>
  <si>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</si>
  <si>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</si>
  <si>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</si>
  <si>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</si>
  <si>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</si>
  <si>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</si>
  <si>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</si>
  <si>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</si>
  <si>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</si>
  <si>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</si>
  <si>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</si>
  <si>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</si>
  <si>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</si>
  <si>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</si>
  <si>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</si>
  <si>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</si>
  <si>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</si>
  <si>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</si>
  <si>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</si>
  <si>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</si>
  <si>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</si>
  <si>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</si>
  <si>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</si>
  <si>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</si>
  <si>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</si>
  <si>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</si>
  <si>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</si>
  <si>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</si>
  <si>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</si>
  <si>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</si>
  <si>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</si>
  <si>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</si>
  <si>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</si>
  <si>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</si>
  <si>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</si>
  <si>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</si>
  <si>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</si>
  <si>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</si>
  <si>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</si>
  <si>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</si>
  <si>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</si>
  <si>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</si>
  <si>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</si>
  <si>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</si>
  <si>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</si>
  <si>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</si>
  <si>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</si>
  <si>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</si>
  <si>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</si>
  <si>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</si>
  <si>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</si>
  <si>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</si>
  <si>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</si>
  <si>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</si>
  <si>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</si>
  <si>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</si>
  <si>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</si>
  <si>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</si>
  <si>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</si>
  <si>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</si>
  <si>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</si>
  <si>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</si>
  <si>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</si>
  <si>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</si>
  <si>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</si>
  <si>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</si>
  <si>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</si>
  <si>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</si>
  <si>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</si>
  <si>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</si>
  <si>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</si>
  <si>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</si>
  <si>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</si>
  <si>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</si>
  <si>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</si>
  <si>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</si>
  <si>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</si>
  <si>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</si>
  <si>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</si>
  <si>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</si>
  <si>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</si>
  <si>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</si>
  <si>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</si>
  <si>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</si>
  <si>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</si>
  <si>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</si>
  <si>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</si>
  <si>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</si>
  <si>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</si>
  <si>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</si>
  <si>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</si>
  <si>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</si>
  <si>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</si>
  <si>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</si>
  <si>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</si>
  <si>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</si>
  <si>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</si>
  <si>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</si>
  <si>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</si>
  <si>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</si>
  <si>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</si>
  <si>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</si>
  <si>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</si>
  <si>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</si>
  <si>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</si>
  <si>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</si>
  <si>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</si>
  <si>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</si>
  <si>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</si>
  <si>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</si>
  <si>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</si>
  <si>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</si>
  <si>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</si>
  <si>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</si>
  <si>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</si>
  <si>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</si>
  <si>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</si>
  <si>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</si>
  <si>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</si>
  <si>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</si>
  <si>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</si>
  <si>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</si>
  <si>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</si>
  <si>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</si>
  <si>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</si>
  <si>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</si>
  <si>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</si>
  <si>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</si>
  <si>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</si>
  <si>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</si>
  <si>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</si>
  <si>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</si>
  <si>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</si>
  <si>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</si>
  <si>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</si>
  <si>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</si>
  <si>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</si>
  <si>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</si>
  <si>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</si>
  <si>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</si>
  <si>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</si>
  <si>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</si>
  <si>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</si>
  <si>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</si>
  <si>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</si>
  <si>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</si>
  <si>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</si>
  <si>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</si>
  <si>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</si>
  <si>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</si>
  <si>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</si>
  <si>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</si>
  <si>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</si>
  <si>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</si>
  <si>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</si>
  <si>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</si>
  <si>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</si>
  <si>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</si>
  <si>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</si>
  <si>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</si>
  <si>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</si>
  <si>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</si>
  <si>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</si>
  <si>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</si>
  <si>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</si>
  <si>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</si>
  <si>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</si>
  <si>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</si>
  <si>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</si>
  <si>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</si>
  <si>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</si>
  <si>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</si>
  <si>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</si>
  <si>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</si>
  <si>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</si>
  <si>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</si>
  <si>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</si>
  <si>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</si>
  <si>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</si>
  <si>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</si>
  <si>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</si>
  <si>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</si>
  <si>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</si>
  <si>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</si>
  <si>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</si>
  <si>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</si>
  <si>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</si>
  <si>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</si>
  <si>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</si>
  <si>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</si>
  <si>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</si>
  <si>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</si>
  <si>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</si>
  <si>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</si>
  <si>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</si>
  <si>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</si>
  <si>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</si>
  <si>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</si>
  <si>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</si>
  <si>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</si>
  <si>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</si>
  <si>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</si>
  <si>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</si>
  <si>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</si>
  <si>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</si>
  <si>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</si>
  <si>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</si>
  <si>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</si>
  <si>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</si>
  <si>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</si>
  <si>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</si>
  <si>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</si>
  <si>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</si>
  <si>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</si>
  <si>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</si>
  <si>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</si>
  <si>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</si>
  <si>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</si>
  <si>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</si>
  <si>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</si>
  <si>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</si>
  <si>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</si>
  <si>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</si>
  <si>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</si>
  <si>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</si>
  <si>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</si>
  <si>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</si>
  <si>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</si>
  <si>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</si>
  <si>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</si>
  <si>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</si>
  <si>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</si>
  <si>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</si>
  <si>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</si>
  <si>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</si>
  <si>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</si>
  <si>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</si>
  <si>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</si>
  <si>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</si>
  <si>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</si>
  <si>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</si>
  <si>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</si>
  <si>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</si>
  <si>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</si>
  <si>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</si>
  <si>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</si>
  <si>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</si>
  <si>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</si>
  <si>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</si>
  <si>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</si>
  <si>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</si>
  <si>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</si>
  <si>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</si>
  <si>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</si>
  <si>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</si>
  <si>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</si>
  <si>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</si>
  <si>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</si>
  <si>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</si>
  <si>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</si>
  <si>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</si>
  <si>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</si>
  <si>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</si>
  <si>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</si>
  <si>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</si>
  <si>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</si>
  <si>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</si>
  <si>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</si>
  <si>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</si>
  <si>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</si>
  <si>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</si>
  <si>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</si>
  <si>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</si>
  <si>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</si>
  <si>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</si>
  <si>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</si>
  <si>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</si>
  <si>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</si>
  <si>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</si>
  <si>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</si>
  <si>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</si>
  <si>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</si>
  <si>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</si>
  <si>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</si>
  <si>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</si>
  <si>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</si>
  <si>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</si>
  <si>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</si>
  <si>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</si>
  <si>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</si>
  <si>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</si>
  <si>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</si>
  <si>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</si>
  <si>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</si>
  <si>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</si>
  <si>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</si>
  <si>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</si>
  <si>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</si>
  <si>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</si>
  <si>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</si>
  <si>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</si>
  <si>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</si>
  <si>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</si>
  <si>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</si>
  <si>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</si>
  <si>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</si>
  <si>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</si>
  <si>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</si>
  <si>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</si>
  <si>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</si>
  <si>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</si>
  <si>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</si>
  <si>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</si>
  <si>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</si>
  <si>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</si>
  <si>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</si>
  <si>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</si>
  <si>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</si>
  <si>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</si>
  <si>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</si>
  <si>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</si>
  <si>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</si>
  <si>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</si>
  <si>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</si>
  <si>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</si>
  <si>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</si>
  <si>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</si>
  <si>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</si>
  <si>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</si>
  <si>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</si>
  <si>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</si>
  <si>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</si>
  <si>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</si>
  <si>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</si>
  <si>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</si>
  <si>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</si>
  <si>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</si>
  <si>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</si>
  <si>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</si>
  <si>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</si>
  <si>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</si>
  <si>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</si>
  <si>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</si>
  <si>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</si>
  <si>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</si>
  <si>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</si>
  <si>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</si>
  <si>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</si>
  <si>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</si>
  <si>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</si>
  <si>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</si>
  <si>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</si>
  <si>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</si>
  <si>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</si>
  <si>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</si>
  <si>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</si>
  <si>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</si>
  <si>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</si>
  <si>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</si>
  <si>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</si>
  <si>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</si>
  <si>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</si>
  <si>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</si>
  <si>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</si>
  <si>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</si>
  <si>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</si>
  <si>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</si>
  <si>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</si>
  <si>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</si>
  <si>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</si>
  <si>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</si>
  <si>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</si>
  <si>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</si>
  <si>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</si>
  <si>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</si>
  <si>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</si>
  <si>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</si>
  <si>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</si>
  <si>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</si>
  <si>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</si>
  <si>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</si>
  <si>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</si>
  <si>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</si>
  <si>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</si>
  <si>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</si>
  <si>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</si>
  <si>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</si>
  <si>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</si>
  <si>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</si>
  <si>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</si>
  <si>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</si>
  <si>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</si>
  <si>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</si>
  <si>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</si>
  <si>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</si>
  <si>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</si>
  <si>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</si>
  <si>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</si>
  <si>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</si>
  <si>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</si>
  <si>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</si>
  <si>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</si>
  <si>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</si>
  <si>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</si>
  <si>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</si>
  <si>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</si>
  <si>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</si>
  <si>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</si>
  <si>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</si>
  <si>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</si>
  <si>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</si>
  <si>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</si>
  <si>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</si>
  <si>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</si>
  <si>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</si>
  <si>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</si>
  <si>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</si>
  <si>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</si>
  <si>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</si>
  <si>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</si>
  <si>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</si>
  <si>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</si>
  <si>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</si>
  <si>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</si>
  <si>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</si>
  <si>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</si>
  <si>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</si>
  <si>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</si>
  <si>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</si>
  <si>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</si>
  <si>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</si>
  <si>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</si>
  <si>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</si>
  <si>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</si>
  <si>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</si>
  <si>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</si>
  <si>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</si>
  <si>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</si>
  <si>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</si>
  <si>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</si>
  <si>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</si>
  <si>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</si>
  <si>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</si>
  <si>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</si>
  <si>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</si>
  <si>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</si>
  <si>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</si>
  <si>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</si>
  <si>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</si>
  <si>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</si>
  <si>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</si>
  <si>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</si>
  <si>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</si>
  <si>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</si>
  <si>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</si>
  <si>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</si>
  <si>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</si>
  <si>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</si>
  <si>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</si>
  <si>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</si>
  <si>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</si>
  <si>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</si>
  <si>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</si>
  <si>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</si>
  <si>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</si>
  <si>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</si>
  <si>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</si>
  <si>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</si>
  <si>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</si>
  <si>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</si>
  <si>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</si>
  <si>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</si>
  <si>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</si>
  <si>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</si>
  <si>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</si>
  <si>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</si>
  <si>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</si>
  <si>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</si>
  <si>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</si>
  <si>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</si>
  <si>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</si>
  <si>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</si>
  <si>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</si>
  <si>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</si>
  <si>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</si>
  <si>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</si>
  <si>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</si>
  <si>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</si>
  <si>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</si>
  <si>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</si>
  <si>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</si>
  <si>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</si>
  <si>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</si>
  <si>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</si>
  <si>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</si>
  <si>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</si>
  <si>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</si>
  <si>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</si>
  <si>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</si>
  <si>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</si>
  <si>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</si>
  <si>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</si>
  <si>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</si>
  <si>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</si>
  <si>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</si>
  <si>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</si>
  <si>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</si>
  <si>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</si>
  <si>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</si>
  <si>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</si>
  <si>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</si>
  <si>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</si>
  <si>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</si>
  <si>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</si>
  <si>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</si>
  <si>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</si>
  <si>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</si>
  <si>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</si>
  <si>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</si>
  <si>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</si>
  <si>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</si>
  <si>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</si>
  <si>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</si>
  <si>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</si>
  <si>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</si>
  <si>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</si>
  <si>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</si>
  <si>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</si>
  <si>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</si>
  <si>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</si>
  <si>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</si>
  <si>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</si>
  <si>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</si>
  <si>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</si>
  <si>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</si>
  <si>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</si>
  <si>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</si>
  <si>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</si>
  <si>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</si>
  <si>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</si>
  <si>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</si>
  <si>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</si>
  <si>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</si>
  <si>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</si>
  <si>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</si>
  <si>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</si>
  <si>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</si>
  <si>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</si>
  <si>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</si>
  <si>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</si>
  <si>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</si>
  <si>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</si>
  <si>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</si>
  <si>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</si>
  <si>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</si>
  <si>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</si>
  <si>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</si>
  <si>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</si>
  <si>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</si>
  <si>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</si>
  <si>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</si>
  <si>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</si>
  <si>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</si>
  <si>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</si>
  <si>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</si>
  <si>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</si>
  <si>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</si>
  <si>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</si>
  <si>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</si>
  <si>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</si>
  <si>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</si>
  <si>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</si>
  <si>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</si>
  <si>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</si>
  <si>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</si>
  <si>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</si>
  <si>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</si>
  <si>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</si>
  <si>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</si>
  <si>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</si>
  <si>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</si>
  <si>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</si>
  <si>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</si>
  <si>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</si>
  <si>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</si>
  <si>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</si>
  <si>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</si>
  <si>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</si>
  <si>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</si>
  <si>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</si>
  <si>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</si>
  <si>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</si>
  <si>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</si>
  <si>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</si>
  <si>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</si>
  <si>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</si>
  <si>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</si>
  <si>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</si>
  <si>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</si>
  <si>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</si>
  <si>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</si>
  <si>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</si>
  <si>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</si>
  <si>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</si>
  <si>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</si>
  <si>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</si>
  <si>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</si>
  <si>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</si>
  <si>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</si>
  <si>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</si>
  <si>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</si>
  <si>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</si>
  <si>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</si>
  <si>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</si>
  <si>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</si>
  <si>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</si>
  <si>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</si>
  <si>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</si>
  <si>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</si>
  <si>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</si>
  <si>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</si>
  <si>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</si>
  <si>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</si>
  <si>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</si>
  <si>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</si>
  <si>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</si>
  <si>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</si>
  <si>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</si>
  <si>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</si>
  <si>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</si>
  <si>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</si>
  <si>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</si>
  <si>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</si>
  <si>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</si>
  <si>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</si>
  <si>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</si>
  <si>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</si>
  <si>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</si>
  <si>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</si>
  <si>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</si>
  <si>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</si>
  <si>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</si>
  <si>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</si>
  <si>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</si>
  <si>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</si>
  <si>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</si>
  <si>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</si>
  <si>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</si>
  <si>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</si>
  <si>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</si>
  <si>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</si>
  <si>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</si>
  <si>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</si>
  <si>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</si>
  <si>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</si>
  <si>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</si>
  <si>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</si>
  <si>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</si>
  <si>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</si>
  <si>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</si>
  <si>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</si>
  <si>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</si>
  <si>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</si>
  <si>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</si>
  <si>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</si>
  <si>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</si>
  <si>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</si>
  <si>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</si>
  <si>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</si>
  <si>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</si>
  <si>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</si>
  <si>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</si>
  <si>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</si>
  <si>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</si>
  <si>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</si>
  <si>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</si>
  <si>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</si>
  <si>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</si>
  <si>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</si>
  <si>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</si>
  <si>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</si>
  <si>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</si>
  <si>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</si>
  <si>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</si>
  <si>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</si>
  <si>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</si>
  <si>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</si>
  <si>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</si>
  <si>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</si>
  <si>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</si>
  <si>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</si>
  <si>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</si>
  <si>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</si>
  <si>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</si>
  <si>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</si>
  <si>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</si>
  <si>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</si>
  <si>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</si>
  <si>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</si>
  <si>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</si>
  <si>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</si>
  <si>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</si>
  <si>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</si>
  <si>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</si>
  <si>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</si>
  <si>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</si>
  <si>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</si>
  <si>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</si>
  <si>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</si>
  <si>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</si>
  <si>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</si>
  <si>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</si>
  <si>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</si>
  <si>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</si>
  <si>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</si>
  <si>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</si>
  <si>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</si>
  <si>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</si>
  <si>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</si>
  <si>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</si>
  <si>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</si>
  <si>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</si>
  <si>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</si>
  <si>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</si>
  <si>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</si>
  <si>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</si>
  <si>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</si>
  <si>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</si>
  <si>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</si>
  <si>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</si>
  <si>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</si>
  <si>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</si>
  <si>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</si>
  <si>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</si>
  <si>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</si>
  <si>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</si>
  <si>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</si>
  <si>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</si>
  <si>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</si>
  <si>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</si>
  <si>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</si>
  <si>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</si>
  <si>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</si>
  <si>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</si>
  <si>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</si>
  <si>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</si>
  <si>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</si>
  <si>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</si>
  <si>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</si>
  <si>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</si>
  <si>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</si>
  <si>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</si>
  <si>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</si>
  <si>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</si>
  <si>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</si>
  <si>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</si>
  <si>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</si>
  <si>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</si>
  <si>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</si>
  <si>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</si>
  <si>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</si>
  <si>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</si>
  <si>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</si>
  <si>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</si>
  <si>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</si>
  <si>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</si>
  <si>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</si>
  <si>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</si>
  <si>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</si>
  <si>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</si>
  <si>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</si>
  <si>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</si>
  <si>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</si>
  <si>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</si>
  <si>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</si>
  <si>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</si>
  <si>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</si>
  <si>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</si>
  <si>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</si>
  <si>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</si>
  <si>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</si>
  <si>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</si>
  <si>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</si>
  <si>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</si>
  <si>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</si>
  <si>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</si>
  <si>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</si>
  <si>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</si>
  <si>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</si>
  <si>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</si>
  <si>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</si>
  <si>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</si>
  <si>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</si>
  <si>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</si>
  <si>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</si>
  <si>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</si>
  <si>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</si>
  <si>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</si>
  <si>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</si>
  <si>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</si>
  <si>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</si>
  <si>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</si>
  <si>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</si>
  <si>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</si>
  <si>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</si>
  <si>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</si>
  <si>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</si>
  <si>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</si>
  <si>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</si>
  <si>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</si>
  <si>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</si>
  <si>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</si>
  <si>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</si>
  <si>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</si>
  <si>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</si>
  <si>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</si>
  <si>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</si>
  <si>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</si>
  <si>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</si>
  <si>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</si>
  <si>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</si>
  <si>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</si>
  <si>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</si>
  <si>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</si>
  <si>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</si>
  <si>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</si>
  <si>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</si>
  <si>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</si>
  <si>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</si>
  <si>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</si>
  <si>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</si>
  <si>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</si>
  <si>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</si>
  <si>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</si>
  <si>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</si>
  <si>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</si>
  <si>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</si>
  <si>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</si>
  <si>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</si>
  <si>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</si>
  <si>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</si>
  <si>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</si>
  <si>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</si>
  <si>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</si>
  <si>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</si>
  <si>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</si>
  <si>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</si>
  <si>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</si>
  <si>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</si>
  <si>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</si>
  <si>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</si>
  <si>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</si>
  <si>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</si>
  <si>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</si>
  <si>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</si>
  <si>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</si>
  <si>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</si>
  <si>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</si>
  <si>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</si>
  <si>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</si>
  <si>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</si>
  <si>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</si>
  <si>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</si>
  <si>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</si>
  <si>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</si>
  <si>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</si>
  <si>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</si>
  <si>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</si>
  <si>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</si>
  <si>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</si>
  <si>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</si>
  <si>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</si>
  <si>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</si>
  <si>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</si>
  <si>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</si>
  <si>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</si>
  <si>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</si>
  <si>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</si>
  <si>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</si>
  <si>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</si>
  <si>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</si>
  <si>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</si>
  <si>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</si>
  <si>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</si>
  <si>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</si>
  <si>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</si>
  <si>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</si>
  <si>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</si>
  <si>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</si>
  <si>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</si>
  <si>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</si>
  <si>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</si>
  <si>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</si>
  <si>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</si>
  <si>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</si>
  <si>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</si>
  <si>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</si>
  <si>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</si>
  <si>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</si>
  <si>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</si>
  <si>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</si>
  <si>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</si>
  <si>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</si>
  <si>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</si>
  <si>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</si>
  <si>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</si>
  <si>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</si>
  <si>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</si>
  <si>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</si>
  <si>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</si>
  <si>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</si>
  <si>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</si>
  <si>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</si>
  <si>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</si>
  <si>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</si>
  <si>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</si>
  <si>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</si>
  <si>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</si>
  <si>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</si>
  <si>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</si>
  <si>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</si>
  <si>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</si>
  <si>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</si>
  <si>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</si>
  <si>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</si>
  <si>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</si>
  <si>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</si>
  <si>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</si>
  <si>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</si>
  <si>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</si>
  <si>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</si>
  <si>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</si>
  <si>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</si>
  <si>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</si>
  <si>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</si>
  <si>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</si>
  <si>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</si>
  <si>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</si>
  <si>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</si>
  <si>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</si>
  <si>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</si>
  <si>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</si>
  <si>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</si>
  <si>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</si>
  <si>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</si>
  <si>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</si>
  <si>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</si>
  <si>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</si>
  <si>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</si>
  <si>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</si>
  <si>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</si>
  <si>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</si>
  <si>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</si>
  <si>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</si>
  <si>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</si>
  <si>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</si>
  <si>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</si>
  <si>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</si>
  <si>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</si>
  <si>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</si>
  <si>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</si>
  <si>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</si>
  <si>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</si>
  <si>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</si>
  <si>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</si>
  <si>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</si>
  <si>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</si>
  <si>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</si>
  <si>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</si>
  <si>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</si>
  <si>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</si>
  <si>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</si>
  <si>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</si>
  <si>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</si>
  <si>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</si>
  <si>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</si>
  <si>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</si>
  <si>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</si>
  <si>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</si>
  <si>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</si>
  <si>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</si>
  <si>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</si>
  <si>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</si>
  <si>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</si>
  <si>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</si>
  <si>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</si>
  <si>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</si>
  <si>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</si>
  <si>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</si>
  <si>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</si>
  <si>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</si>
  <si>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</si>
  <si>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</si>
  <si>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</si>
  <si>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</si>
  <si>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</si>
  <si>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</si>
  <si>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</si>
  <si>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</si>
  <si>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</si>
  <si>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</si>
  <si>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</si>
  <si>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</si>
  <si>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</si>
  <si>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</si>
  <si>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</si>
  <si>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</si>
  <si>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</si>
  <si>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</si>
  <si>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</si>
  <si>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</si>
  <si>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</si>
  <si>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</si>
  <si>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</si>
  <si>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</si>
  <si>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</si>
  <si>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</si>
  <si>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</si>
  <si>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</si>
  <si>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</si>
  <si>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</si>
  <si>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</si>
  <si>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</si>
  <si>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</si>
  <si>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</si>
  <si>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</si>
  <si>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</si>
  <si>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</si>
  <si>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</si>
  <si>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</si>
  <si>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</si>
  <si>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</si>
  <si>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</si>
  <si>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</si>
  <si>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</si>
  <si>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</si>
  <si>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</si>
  <si>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</si>
  <si>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</si>
  <si>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</si>
  <si>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</si>
  <si>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</si>
  <si>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</si>
  <si>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</si>
  <si>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</si>
  <si>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</si>
  <si>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</si>
  <si>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</si>
  <si>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</si>
  <si>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</si>
  <si>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</si>
  <si>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</si>
  <si>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</si>
  <si>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</si>
  <si>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</si>
  <si>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</si>
  <si>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</si>
  <si>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</si>
  <si>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</si>
  <si>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</si>
  <si>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</si>
  <si>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</si>
  <si>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</si>
  <si>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</si>
  <si>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</si>
  <si>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</si>
  <si>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</si>
  <si>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</si>
  <si>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</si>
  <si>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</si>
  <si>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</si>
  <si>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</si>
  <si>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</si>
  <si>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</si>
  <si>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</si>
  <si>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</si>
  <si>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</si>
  <si>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</si>
  <si>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</si>
  <si>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</si>
  <si>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</si>
  <si>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</si>
  <si>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</si>
  <si>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</si>
  <si>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</si>
  <si>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</si>
  <si>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</si>
  <si>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</si>
  <si>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</si>
  <si>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</si>
  <si>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</si>
  <si>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</si>
  <si>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</si>
  <si>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</si>
  <si>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</si>
  <si>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</si>
  <si>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</si>
  <si>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</si>
  <si>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</si>
  <si>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</si>
  <si>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</si>
  <si>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</si>
  <si>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</si>
  <si>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</si>
  <si>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</si>
  <si>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</si>
  <si>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</si>
  <si>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</si>
  <si>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</si>
  <si>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</si>
  <si>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</si>
  <si>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</si>
  <si>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</si>
  <si>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</si>
  <si>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</si>
  <si>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</si>
  <si>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</si>
  <si>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</si>
  <si>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</si>
  <si>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</si>
  <si>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</si>
  <si>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</si>
  <si>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</si>
  <si>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</si>
  <si>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</si>
  <si>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</si>
  <si>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</si>
  <si>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</si>
  <si>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</si>
  <si>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</si>
  <si>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</si>
  <si>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</si>
  <si>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</si>
  <si>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</si>
  <si>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</si>
  <si>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</si>
  <si>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</si>
  <si>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</si>
  <si>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</si>
  <si>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</si>
  <si>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</si>
  <si>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</si>
  <si>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</si>
  <si>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</si>
  <si>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</si>
  <si>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</si>
  <si>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</si>
  <si>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</si>
  <si>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</si>
  <si>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</si>
  <si>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</si>
  <si>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</si>
  <si>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</si>
  <si>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</si>
  <si>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</si>
  <si>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</si>
  <si>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</si>
  <si>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</si>
  <si>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</si>
  <si>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</si>
  <si>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</si>
  <si>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</si>
  <si>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</si>
  <si>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</si>
  <si>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</si>
  <si>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</si>
  <si>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</si>
  <si>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</si>
  <si>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</si>
  <si>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</si>
  <si>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</si>
  <si>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</si>
  <si>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</si>
  <si>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</si>
  <si>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</si>
  <si>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</si>
  <si>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</si>
  <si>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</si>
  <si>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</si>
  <si>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</si>
  <si>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</si>
  <si>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</si>
  <si>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</si>
  <si>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</si>
  <si>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</si>
  <si>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</si>
  <si>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</si>
  <si>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</si>
  <si>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</si>
  <si>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</si>
  <si>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</si>
  <si>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</si>
  <si>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</si>
  <si>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</si>
  <si>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</si>
  <si>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</si>
  <si>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</si>
  <si>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</si>
  <si>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</si>
  <si>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</si>
  <si>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</si>
  <si>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</si>
  <si>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</si>
  <si>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</si>
  <si>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</si>
  <si>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</si>
  <si>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</si>
  <si>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</si>
  <si>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</si>
  <si>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</si>
  <si>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</si>
  <si>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</si>
  <si>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</si>
  <si>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</si>
  <si>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</si>
  <si>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</si>
  <si>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</si>
  <si>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</si>
  <si>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</si>
  <si>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</si>
  <si>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</si>
  <si>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</si>
  <si>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</si>
  <si>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</si>
  <si>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</si>
  <si>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</si>
  <si>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</si>
  <si>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</si>
  <si>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</si>
  <si>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</si>
  <si>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</si>
  <si>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</si>
  <si>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</si>
  <si>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</si>
  <si>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</si>
  <si>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</si>
  <si>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</si>
  <si>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</si>
  <si>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</si>
  <si>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</si>
  <si>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</si>
  <si>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</si>
  <si>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</si>
  <si>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</si>
  <si>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</si>
  <si>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</si>
  <si>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</si>
  <si>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</si>
  <si>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</si>
  <si>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</si>
  <si>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</si>
  <si>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</si>
  <si>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</si>
  <si>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</si>
  <si>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</si>
  <si>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</si>
  <si>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</si>
  <si>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</si>
  <si>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</si>
  <si>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</si>
  <si>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</si>
  <si>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</si>
  <si>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</si>
  <si>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</si>
  <si>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</si>
  <si>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</si>
  <si>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</si>
  <si>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</si>
  <si>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</si>
  <si>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</si>
  <si>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</si>
  <si>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</si>
  <si>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</si>
  <si>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</si>
  <si>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</si>
  <si>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</si>
  <si>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</si>
  <si>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</si>
  <si>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</si>
  <si>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</si>
  <si>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</si>
  <si>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</si>
  <si>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</si>
  <si>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</si>
  <si>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</si>
  <si>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</si>
  <si>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</si>
  <si>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</si>
  <si>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</si>
  <si>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</si>
  <si>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</si>
  <si>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</si>
  <si>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</si>
  <si>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</si>
  <si>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</si>
  <si>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</si>
  <si>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</si>
  <si>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</si>
  <si>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</si>
  <si>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</si>
  <si>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</si>
  <si>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</si>
  <si>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</si>
  <si>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</si>
  <si>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</si>
  <si>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</si>
  <si>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</si>
  <si>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</si>
  <si>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</si>
  <si>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</si>
  <si>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</si>
  <si>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</si>
  <si>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</si>
  <si>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</si>
  <si>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</si>
  <si>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</si>
  <si>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</si>
  <si>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</si>
  <si>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</si>
  <si>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</si>
  <si>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</si>
  <si>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</si>
  <si>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</si>
  <si>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</si>
  <si>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</si>
  <si>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</si>
  <si>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</si>
  <si>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</si>
  <si>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</si>
  <si>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</si>
  <si>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</si>
  <si>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</si>
  <si>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</si>
  <si>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</si>
  <si>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</si>
  <si>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</si>
  <si>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</si>
  <si>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</si>
  <si>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</si>
  <si>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</si>
  <si>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</si>
  <si>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</si>
  <si>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</si>
  <si>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</si>
  <si>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</si>
  <si>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</si>
  <si>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</si>
  <si>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</si>
  <si>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</si>
  <si>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</si>
  <si>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</si>
  <si>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</si>
  <si>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</si>
  <si>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</si>
  <si>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</si>
  <si>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</si>
  <si>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</si>
  <si>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</si>
  <si>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</si>
  <si>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</si>
  <si>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</si>
  <si>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</si>
  <si>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</si>
  <si>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</si>
  <si>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</si>
  <si>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</si>
  <si>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</si>
  <si>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</si>
  <si>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</si>
  <si>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</si>
  <si>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</si>
  <si>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</si>
  <si>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</si>
  <si>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</si>
  <si>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</si>
  <si>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</si>
  <si>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</si>
  <si>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</si>
  <si>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</si>
  <si>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</si>
  <si>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</si>
  <si>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</si>
  <si>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</si>
  <si>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</si>
  <si>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</si>
  <si>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</si>
  <si>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</si>
  <si>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</si>
  <si>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</si>
  <si>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</si>
  <si>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</si>
  <si>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</si>
  <si>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</si>
  <si>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</si>
  <si>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</si>
  <si>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</si>
  <si>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</si>
  <si>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</si>
  <si>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</si>
  <si>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</si>
  <si>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</si>
  <si>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</si>
  <si>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</si>
  <si>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</si>
  <si>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</si>
  <si>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</si>
  <si>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</si>
  <si>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</si>
  <si>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</si>
  <si>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</si>
  <si>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</si>
  <si>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</si>
  <si>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</si>
  <si>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</si>
  <si>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</si>
  <si>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</si>
  <si>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</si>
  <si>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</si>
  <si>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</si>
  <si>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</si>
  <si>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</si>
  <si>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</si>
  <si>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</si>
  <si>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</si>
  <si>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</si>
  <si>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</si>
  <si>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</si>
  <si>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</si>
  <si>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</si>
  <si>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</si>
  <si>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</si>
  <si>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</si>
  <si>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</si>
  <si>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</si>
  <si>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</si>
  <si>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</si>
  <si>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</si>
  <si>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</si>
  <si>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</si>
  <si>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</si>
  <si>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</si>
  <si>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</si>
  <si>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</si>
  <si>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</si>
  <si>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</si>
  <si>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</si>
  <si>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</si>
  <si>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</si>
  <si>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</si>
  <si>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</si>
  <si>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</si>
  <si>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</si>
  <si>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</si>
  <si>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</si>
  <si>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</si>
  <si>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</si>
  <si>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</si>
  <si>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</si>
  <si>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</si>
  <si>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</si>
  <si>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</si>
  <si>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</si>
  <si>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</si>
  <si>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</si>
  <si>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</si>
  <si>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</si>
  <si>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</si>
  <si>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</si>
  <si>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</si>
  <si>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</si>
  <si>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</si>
  <si>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</si>
  <si>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</si>
  <si>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</si>
  <si>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</si>
  <si>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</si>
  <si>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</si>
  <si>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</si>
  <si>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</si>
  <si>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</si>
  <si>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</si>
  <si>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</si>
  <si>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</si>
  <si>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</si>
  <si>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</si>
  <si>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</si>
  <si>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</si>
  <si>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</si>
  <si>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</si>
  <si>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</si>
  <si>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</si>
  <si>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</si>
  <si>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</si>
  <si>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</si>
  <si>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</si>
  <si>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</si>
  <si>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</si>
  <si>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</si>
  <si>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</si>
  <si>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</si>
  <si>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</si>
  <si>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</si>
  <si>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</si>
  <si>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</si>
  <si>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</si>
  <si>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</si>
  <si>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</si>
  <si>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</si>
  <si>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</si>
  <si>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</si>
  <si>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</si>
  <si>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</si>
  <si>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</si>
  <si>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</si>
  <si>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</si>
  <si>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</si>
  <si>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</si>
  <si>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</si>
  <si>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</si>
  <si>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</si>
  <si>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</si>
  <si>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</si>
  <si>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</si>
  <si>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</si>
  <si>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</si>
  <si>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</si>
  <si>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</si>
  <si>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</si>
  <si>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</si>
  <si>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</si>
  <si>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</si>
  <si>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</si>
  <si>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</si>
  <si>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</si>
  <si>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</si>
  <si>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</si>
  <si>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</si>
  <si>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</si>
  <si>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</si>
  <si>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</si>
  <si>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</si>
  <si>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</si>
  <si>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</si>
  <si>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</si>
  <si>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</si>
  <si>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</si>
  <si>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</si>
  <si>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</si>
  <si>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</si>
  <si>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</si>
  <si>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</si>
  <si>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</si>
  <si>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</si>
  <si>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</si>
  <si>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</si>
  <si>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</si>
  <si>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</si>
  <si>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</si>
  <si>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</si>
  <si>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</si>
  <si>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</si>
  <si>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</si>
  <si>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</si>
  <si>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</si>
  <si>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</si>
  <si>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</si>
  <si>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</si>
  <si>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</si>
  <si>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</si>
  <si>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</si>
  <si>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</si>
  <si>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</si>
  <si>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</si>
  <si>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</si>
  <si>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</si>
  <si>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</si>
  <si>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</si>
  <si>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</si>
  <si>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</si>
  <si>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</si>
  <si>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</si>
  <si>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</si>
  <si>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</si>
  <si>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</si>
  <si>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</si>
  <si>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</si>
  <si>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</si>
  <si>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</si>
  <si>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</si>
  <si>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</si>
  <si>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</si>
  <si>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</si>
  <si>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</si>
  <si>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</si>
  <si>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</si>
  <si>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</si>
  <si>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</si>
  <si>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</si>
  <si>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</si>
  <si>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</si>
  <si>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</si>
  <si>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</si>
  <si>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</si>
  <si>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</si>
  <si>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</si>
  <si>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</si>
  <si>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</si>
  <si>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</si>
  <si>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</si>
  <si>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</si>
  <si>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</si>
  <si>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</si>
  <si>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</si>
  <si>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</si>
  <si>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</si>
  <si>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</si>
  <si>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</si>
  <si>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</si>
  <si>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</si>
  <si>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</si>
  <si>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</si>
  <si>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</si>
  <si>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</si>
  <si>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</si>
  <si>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</si>
  <si>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</si>
  <si>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</si>
  <si>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</si>
  <si>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</si>
  <si>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</si>
  <si>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</si>
  <si>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</si>
  <si>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</si>
  <si>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</si>
  <si>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</si>
  <si>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</si>
  <si>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</si>
  <si>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</si>
  <si>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</si>
  <si>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</si>
  <si>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</si>
  <si>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</si>
  <si>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</si>
  <si>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</si>
  <si>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</si>
  <si>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</si>
  <si>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</si>
  <si>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</si>
  <si>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</si>
  <si>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</si>
  <si>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</si>
  <si>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</si>
  <si>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</si>
  <si>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</si>
  <si>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</si>
  <si>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</si>
  <si>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</si>
  <si>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</si>
  <si>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</si>
  <si>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</si>
  <si>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</si>
  <si>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</si>
  <si>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</si>
  <si>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</si>
  <si>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</si>
  <si>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</si>
  <si>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</si>
  <si>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</si>
  <si>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</si>
  <si>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</si>
  <si>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</si>
  <si>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</si>
  <si>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</si>
  <si>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</si>
  <si>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</si>
  <si>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</si>
  <si>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</si>
  <si>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</si>
  <si>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</si>
  <si>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</si>
  <si>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</si>
  <si>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</si>
  <si>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</si>
  <si>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</si>
  <si>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</si>
  <si>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</si>
  <si>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</si>
  <si>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</si>
  <si>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</si>
  <si>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</si>
  <si>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</si>
  <si>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</si>
  <si>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</si>
  <si>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</si>
  <si>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</si>
  <si>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</si>
  <si>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</si>
  <si>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</si>
  <si>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</si>
  <si>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</si>
  <si>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</si>
  <si>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</si>
  <si>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</si>
  <si>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</si>
  <si>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</si>
  <si>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</si>
  <si>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</si>
  <si>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</si>
  <si>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</si>
  <si>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</si>
  <si>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</si>
  <si>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</si>
  <si>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</si>
  <si>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</si>
  <si>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</si>
  <si>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</si>
  <si>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</si>
  <si>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</si>
  <si>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</si>
  <si>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</si>
  <si>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</si>
  <si>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</si>
  <si>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</si>
  <si>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</si>
  <si>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</si>
  <si>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</si>
  <si>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</si>
  <si>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</si>
  <si>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</si>
  <si>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</si>
  <si>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</si>
  <si>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</si>
  <si>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</si>
  <si>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</si>
  <si>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</si>
  <si>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</si>
  <si>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</si>
  <si>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</si>
  <si>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</si>
  <si>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</si>
  <si>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</si>
  <si>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</si>
  <si>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</si>
  <si>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</si>
  <si>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</si>
  <si>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</si>
  <si>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</si>
  <si>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</si>
  <si>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</si>
  <si>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</si>
  <si>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</si>
  <si>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</si>
  <si>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</si>
  <si>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</si>
  <si>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</si>
  <si>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</si>
  <si>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</si>
  <si>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</si>
  <si>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</si>
  <si>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</si>
  <si>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</si>
  <si>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</si>
  <si>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</si>
  <si>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</si>
  <si>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</si>
  <si>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</si>
  <si>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</si>
  <si>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</si>
  <si>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</si>
  <si>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</si>
  <si>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</si>
  <si>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</si>
  <si>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</si>
  <si>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</si>
  <si>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</si>
  <si>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</si>
  <si>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</si>
  <si>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</si>
  <si>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</si>
  <si>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</si>
  <si>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</si>
  <si>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</si>
  <si>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</si>
  <si>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</si>
  <si>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</si>
  <si>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</si>
  <si>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</si>
  <si>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</si>
  <si>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</si>
  <si>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</si>
  <si>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</si>
  <si>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</si>
  <si>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</si>
  <si>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</si>
  <si>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</si>
  <si>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</si>
  <si>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</si>
  <si>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</si>
  <si>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</si>
  <si>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</si>
  <si>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</si>
  <si>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</si>
  <si>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</si>
  <si>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</si>
  <si>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</si>
  <si>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</si>
  <si>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</si>
  <si>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</si>
  <si>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</si>
  <si>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</si>
  <si>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</si>
  <si>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</si>
  <si>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</si>
  <si>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</si>
  <si>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</si>
  <si>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</si>
  <si>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</si>
  <si>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</si>
  <si>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</si>
  <si>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</si>
  <si>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</si>
  <si>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</si>
  <si>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</si>
  <si>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</si>
  <si>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</si>
  <si>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</si>
  <si>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</si>
  <si>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</si>
  <si>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</si>
  <si>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</si>
  <si>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</si>
  <si>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</si>
  <si>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</si>
  <si>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</si>
  <si>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</si>
  <si>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</si>
  <si>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</si>
  <si>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</si>
  <si>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</si>
  <si>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</si>
  <si>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</si>
  <si>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</si>
  <si>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</si>
  <si>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</si>
  <si>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</si>
  <si>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</si>
  <si>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</si>
  <si>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</si>
  <si>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</si>
  <si>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</si>
  <si>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</si>
  <si>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</si>
  <si>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</si>
  <si>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</si>
  <si>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</si>
  <si>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</si>
  <si>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</si>
  <si>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</si>
  <si>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</si>
  <si>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</si>
  <si>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</si>
  <si>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</si>
  <si>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</si>
  <si>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</si>
  <si>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</si>
  <si>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</si>
  <si>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</si>
  <si>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</si>
  <si>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</si>
  <si>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</si>
  <si>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</si>
  <si>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</si>
  <si>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</si>
  <si>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</si>
  <si>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</si>
  <si>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</si>
  <si>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</si>
  <si>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</si>
  <si>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</si>
  <si>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</si>
  <si>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</si>
  <si>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</si>
  <si>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</si>
  <si>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</si>
  <si>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</si>
  <si>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</si>
  <si>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</si>
  <si>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</si>
  <si>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</si>
  <si>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</si>
  <si>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</si>
  <si>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</si>
  <si>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</si>
  <si>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</si>
  <si>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</si>
  <si>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</si>
  <si>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</si>
  <si>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</si>
  <si>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</si>
  <si>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</si>
  <si>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</si>
  <si>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</si>
  <si>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</si>
  <si>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</si>
  <si>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</si>
  <si>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</si>
  <si>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</si>
  <si>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</si>
  <si>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</si>
  <si>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</si>
  <si>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</si>
  <si>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</si>
  <si>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</si>
  <si>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</si>
  <si>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</si>
  <si>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</si>
  <si>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</si>
  <si>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</si>
  <si>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</si>
  <si>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</si>
  <si>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</si>
  <si>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</si>
  <si>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</si>
  <si>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</si>
  <si>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</si>
  <si>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</si>
  <si>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</si>
  <si>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</si>
  <si>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</si>
  <si>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</si>
  <si>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</si>
  <si>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</si>
  <si>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</si>
  <si>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</si>
  <si>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</si>
  <si>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</si>
  <si>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</si>
  <si>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</si>
  <si>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</si>
  <si>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</si>
  <si>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</si>
  <si>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</si>
  <si>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</si>
  <si>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</si>
  <si>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</si>
  <si>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</si>
  <si>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</si>
  <si>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</si>
  <si>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</si>
  <si>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</si>
  <si>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</si>
  <si>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</si>
  <si>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</si>
  <si>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</si>
  <si>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</si>
  <si>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</si>
  <si>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</si>
  <si>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</si>
  <si>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</si>
  <si>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</si>
  <si>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</si>
  <si>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</si>
  <si>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</si>
  <si>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</si>
  <si>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</si>
  <si>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</si>
  <si>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</si>
  <si>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</si>
  <si>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</si>
  <si>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</si>
  <si>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</si>
  <si>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</si>
  <si>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</si>
  <si>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</si>
  <si>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</si>
  <si>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</si>
  <si>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</si>
  <si>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</si>
  <si>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</si>
  <si>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</si>
  <si>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</si>
  <si>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</si>
  <si>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</si>
  <si>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</si>
  <si>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</si>
  <si>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</si>
  <si>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</si>
  <si>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</si>
  <si>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</si>
  <si>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</si>
  <si>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</si>
  <si>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</si>
  <si>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</si>
  <si>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</si>
  <si>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</si>
  <si>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</si>
  <si>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</si>
  <si>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</si>
  <si>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</si>
  <si>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</si>
  <si>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</si>
  <si>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</si>
  <si>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</si>
  <si>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</si>
  <si>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</si>
  <si>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</si>
  <si>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</si>
  <si>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</si>
  <si>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</si>
  <si>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</si>
  <si>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</si>
  <si>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</si>
  <si>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</si>
  <si>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</si>
  <si>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</si>
  <si>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</si>
  <si>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</si>
  <si>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</si>
  <si>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</si>
  <si>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</si>
  <si>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</si>
  <si>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</si>
  <si>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</si>
  <si>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</si>
  <si>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</si>
  <si>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</si>
  <si>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</si>
  <si>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</si>
  <si>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</si>
  <si>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</si>
  <si>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</si>
  <si>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</si>
  <si>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</si>
  <si>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</si>
  <si>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</si>
  <si>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</si>
  <si>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</si>
  <si>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</si>
  <si>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</si>
  <si>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</si>
  <si>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</si>
  <si>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</si>
  <si>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</si>
  <si>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</si>
  <si>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</si>
  <si>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</si>
  <si>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</si>
  <si>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</si>
  <si>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</si>
  <si>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</si>
  <si>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</si>
  <si>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</si>
  <si>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</si>
  <si>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</si>
  <si>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</si>
  <si>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</si>
  <si>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</si>
  <si>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</si>
  <si>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</si>
  <si>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</si>
  <si>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</si>
  <si>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</si>
  <si>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</si>
  <si>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</si>
  <si>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</si>
  <si>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</si>
  <si>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</si>
  <si>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</si>
  <si>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</si>
  <si>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</si>
  <si>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</si>
  <si>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</si>
  <si>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</si>
  <si>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</si>
  <si>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</si>
  <si>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</si>
  <si>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</si>
  <si>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</si>
  <si>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</si>
  <si>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</si>
  <si>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</si>
  <si>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</si>
  <si>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</si>
  <si>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</si>
  <si>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</si>
  <si>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</si>
  <si>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</si>
  <si>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</si>
  <si>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</si>
  <si>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</si>
  <si>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</si>
  <si>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</si>
  <si>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</si>
  <si>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</si>
  <si>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</si>
  <si>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</si>
  <si>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</si>
  <si>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</si>
  <si>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</si>
  <si>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</si>
  <si>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</si>
  <si>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</si>
  <si>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</si>
  <si>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</si>
  <si>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</si>
  <si>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</si>
  <si>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</si>
  <si>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</si>
  <si>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</si>
  <si>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</si>
  <si>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</si>
  <si>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</si>
  <si>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</si>
  <si>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</si>
  <si>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</si>
  <si>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</si>
  <si>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</si>
  <si>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</si>
  <si>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</si>
  <si>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</si>
  <si>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</si>
  <si>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</si>
  <si>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</si>
  <si>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</si>
  <si>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</si>
  <si>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</si>
  <si>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</si>
  <si>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</si>
  <si>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</si>
  <si>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</si>
  <si>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</si>
  <si>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</si>
  <si>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</si>
  <si>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</si>
  <si>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</si>
  <si>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</si>
  <si>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</si>
  <si>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</si>
  <si>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</si>
  <si>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</si>
  <si>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</si>
  <si>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</si>
  <si>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</si>
  <si>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</si>
  <si>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</si>
  <si>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</si>
  <si>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</si>
  <si>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</si>
  <si>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</si>
  <si>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</si>
  <si>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</si>
  <si>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</si>
  <si>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</si>
  <si>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</si>
  <si>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</si>
  <si>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</si>
  <si>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</si>
  <si>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</si>
  <si>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</si>
  <si>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</si>
  <si>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</si>
  <si>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</si>
  <si>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</si>
  <si>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</si>
  <si>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</si>
  <si>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</si>
  <si>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</si>
  <si>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</si>
  <si>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</si>
  <si>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</si>
  <si>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</si>
  <si>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</si>
  <si>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</si>
  <si>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</si>
  <si>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</si>
  <si>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</si>
  <si>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</si>
  <si>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</si>
  <si>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</si>
  <si>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</si>
  <si>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</si>
  <si>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</si>
  <si>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</si>
  <si>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</si>
  <si>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</si>
  <si>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</si>
  <si>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</si>
  <si>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</si>
  <si>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</si>
  <si>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</si>
  <si>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</si>
  <si>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</si>
  <si>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</si>
  <si>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</si>
  <si>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</si>
  <si>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</si>
  <si>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</si>
  <si>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</si>
  <si>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</si>
  <si>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</si>
  <si>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</si>
  <si>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</si>
  <si>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</si>
  <si>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</si>
  <si>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</si>
  <si>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</si>
  <si>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</si>
  <si>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</si>
  <si>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</si>
  <si>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</si>
  <si>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</si>
  <si>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</si>
  <si>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</si>
  <si>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</si>
  <si>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</si>
  <si>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</si>
  <si>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</si>
  <si>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</si>
  <si>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</si>
  <si>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</si>
  <si>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</si>
  <si>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</si>
  <si>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</si>
  <si>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</si>
  <si>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</si>
  <si>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</si>
  <si>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</si>
  <si>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</si>
  <si>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</si>
  <si>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</si>
  <si>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</si>
  <si>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</si>
  <si>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</si>
  <si>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</si>
  <si>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</si>
  <si>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</si>
  <si>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</si>
  <si>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</si>
  <si>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</si>
  <si>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</si>
  <si>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</si>
  <si>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</si>
  <si>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</si>
  <si>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</si>
  <si>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</si>
  <si>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</si>
  <si>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</si>
  <si>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</si>
  <si>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</si>
  <si>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</si>
  <si>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</si>
  <si>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</si>
  <si>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</si>
  <si>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</si>
  <si>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</si>
  <si>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</si>
  <si>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</si>
  <si>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</si>
  <si>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</si>
  <si>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</si>
  <si>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</si>
  <si>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</si>
  <si>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</si>
  <si>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</si>
  <si>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</si>
  <si>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</si>
  <si>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</si>
  <si>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</si>
  <si>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</si>
  <si>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</si>
  <si>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</si>
  <si>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</si>
  <si>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</si>
  <si>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</si>
  <si>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</si>
  <si>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</si>
  <si>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</si>
  <si>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</si>
  <si>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</si>
  <si>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</si>
  <si>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</si>
  <si>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</si>
  <si>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</si>
  <si>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</si>
  <si>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</si>
  <si>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</si>
  <si>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</si>
  <si>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</si>
  <si>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</si>
  <si>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</si>
  <si>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</si>
  <si>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</si>
  <si>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</si>
  <si>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</si>
  <si>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</si>
  <si>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</si>
  <si>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</si>
  <si>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</si>
  <si>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</si>
  <si>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</si>
  <si>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</si>
  <si>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</si>
  <si>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</si>
  <si>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</si>
  <si>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</si>
  <si>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</si>
  <si>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</si>
  <si>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</si>
  <si>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</si>
  <si>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</si>
  <si>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</si>
  <si>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</si>
  <si>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</si>
  <si>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</si>
  <si>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</si>
  <si>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</si>
  <si>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</si>
  <si>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</si>
  <si>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</si>
  <si>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</si>
  <si>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</si>
  <si>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</si>
  <si>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</si>
  <si>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</si>
  <si>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</si>
  <si>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</si>
  <si>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</si>
  <si>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</si>
  <si>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</si>
  <si>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</si>
  <si>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</si>
  <si>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</si>
  <si>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</si>
  <si>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</si>
  <si>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</si>
  <si>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</si>
  <si>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</si>
  <si>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</si>
  <si>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</si>
  <si>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</si>
  <si>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</si>
  <si>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</si>
  <si>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</si>
  <si>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</si>
  <si>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</si>
  <si>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</si>
  <si>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</si>
  <si>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</si>
  <si>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</si>
  <si>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</si>
  <si>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</si>
  <si>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</si>
  <si>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</si>
  <si>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</si>
  <si>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</si>
  <si>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</si>
  <si>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</si>
  <si>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</si>
  <si>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</si>
  <si>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</si>
  <si>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</si>
  <si>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</si>
  <si>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</si>
  <si>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</si>
  <si>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</si>
  <si>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</si>
  <si>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</si>
  <si>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</si>
  <si>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</si>
  <si>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</si>
  <si>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</si>
  <si>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</si>
  <si>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</si>
  <si>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</si>
  <si>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</si>
  <si>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</si>
  <si>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</si>
  <si>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</si>
  <si>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</si>
  <si>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</si>
  <si>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</si>
  <si>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</si>
  <si>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</si>
  <si>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</si>
  <si>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</si>
  <si>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</si>
  <si>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</si>
  <si>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</si>
  <si>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</si>
  <si>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</si>
  <si>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</si>
  <si>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</si>
  <si>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</si>
  <si>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</si>
  <si>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</si>
  <si>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</si>
  <si>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</si>
  <si>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</si>
  <si>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</si>
  <si>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</si>
  <si>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</si>
  <si>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</si>
  <si>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</si>
  <si>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</si>
  <si>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</si>
  <si>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</si>
  <si>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</si>
  <si>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</si>
  <si>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</si>
  <si>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</si>
  <si>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</si>
  <si>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</si>
  <si>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</si>
  <si>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</si>
  <si>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</si>
  <si>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</si>
  <si>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</si>
  <si>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</si>
  <si>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</si>
  <si>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</si>
  <si>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</si>
  <si>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</si>
  <si>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</si>
  <si>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</si>
  <si>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</si>
  <si>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</si>
  <si>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</si>
  <si>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</si>
  <si>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</si>
  <si>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</si>
  <si>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</si>
  <si>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</si>
  <si>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</si>
  <si>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</si>
  <si>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</si>
  <si>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</si>
  <si>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</si>
  <si>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</si>
  <si>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</si>
  <si>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</si>
  <si>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</si>
  <si>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</si>
  <si>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</si>
  <si>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</si>
  <si>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</si>
  <si>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</si>
  <si>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</si>
  <si>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</si>
  <si>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</si>
  <si>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</si>
  <si>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</si>
  <si>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</si>
  <si>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</si>
  <si>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</si>
  <si>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</si>
  <si>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</si>
  <si>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</si>
  <si>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</si>
  <si>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</si>
  <si>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</si>
  <si>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</si>
  <si>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</si>
  <si>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</si>
  <si>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</si>
  <si>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</si>
  <si>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</si>
  <si>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</si>
  <si>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</si>
  <si>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</si>
  <si>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</si>
  <si>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</si>
  <si>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</si>
  <si>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</si>
  <si>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</si>
  <si>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</si>
  <si>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</si>
  <si>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</si>
  <si>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</si>
  <si>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</si>
  <si>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</si>
  <si>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</si>
  <si>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</si>
  <si>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</si>
  <si>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</si>
  <si>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</si>
  <si>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</si>
  <si>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</si>
  <si>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</si>
  <si>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</si>
  <si>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</si>
  <si>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</si>
  <si>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</si>
  <si>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</si>
  <si>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</si>
  <si>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</si>
  <si>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</si>
  <si>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</si>
  <si>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</si>
  <si>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</si>
  <si>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</si>
  <si>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</si>
  <si>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</si>
  <si>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</si>
  <si>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</si>
  <si>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</si>
  <si>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</si>
  <si>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</si>
  <si>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</si>
  <si>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</si>
  <si>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</si>
  <si>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</si>
  <si>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</si>
  <si>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</si>
  <si>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</si>
  <si>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</si>
  <si>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</si>
  <si>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</si>
  <si>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</si>
  <si>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</si>
  <si>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</si>
  <si>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</si>
  <si>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</si>
  <si>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</si>
  <si>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</si>
  <si>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</si>
  <si>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</si>
  <si>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</si>
  <si>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</si>
  <si>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</si>
  <si>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</si>
  <si>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</si>
  <si>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</si>
  <si>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</si>
  <si>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</si>
  <si>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</si>
  <si>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</si>
  <si>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</si>
  <si>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</si>
  <si>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</si>
  <si>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</si>
  <si>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</si>
  <si>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</si>
  <si>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</si>
  <si>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</si>
  <si>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</si>
  <si>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</si>
  <si>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</si>
  <si>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</si>
  <si>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</si>
  <si>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</si>
  <si>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</si>
  <si>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</si>
  <si>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</si>
  <si>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</si>
  <si>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</si>
  <si>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</si>
  <si>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</si>
  <si>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</si>
  <si>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</si>
  <si>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</si>
  <si>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</si>
  <si>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</si>
  <si>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</si>
  <si>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</si>
  <si>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</si>
  <si>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</si>
  <si>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</si>
  <si>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</si>
  <si>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</si>
  <si>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</si>
  <si>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</si>
  <si>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</si>
  <si>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</si>
  <si>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</si>
  <si>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</si>
  <si>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</si>
  <si>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</si>
  <si>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</si>
  <si>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</si>
  <si>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</si>
  <si>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</si>
  <si>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</si>
  <si>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</si>
  <si>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</si>
  <si>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</si>
  <si>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</si>
  <si>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</si>
  <si>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</si>
  <si>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</si>
  <si>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</si>
  <si>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</si>
  <si>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</si>
  <si>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</si>
  <si>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</si>
  <si>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</si>
  <si>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</si>
  <si>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</si>
  <si>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</si>
  <si>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</si>
  <si>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</si>
  <si>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</si>
  <si>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</si>
  <si>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</si>
  <si>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</si>
  <si>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</si>
  <si>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</si>
  <si>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</si>
  <si>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</si>
  <si>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</si>
  <si>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</si>
  <si>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</si>
  <si>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</si>
  <si>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</si>
  <si>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</si>
  <si>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</si>
  <si>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</si>
  <si>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</si>
  <si>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</si>
  <si>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</si>
  <si>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</si>
  <si>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</si>
  <si>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</si>
  <si>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</si>
  <si>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</si>
  <si>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</si>
  <si>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</si>
  <si>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</si>
  <si>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</si>
  <si>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</si>
  <si>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</si>
  <si>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</si>
  <si>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</si>
  <si>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</si>
  <si>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</si>
  <si>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</si>
  <si>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</si>
  <si>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</si>
  <si>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</si>
  <si>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</si>
  <si>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</si>
  <si>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</si>
  <si>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</si>
  <si>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</si>
  <si>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</si>
  <si>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</si>
  <si>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</si>
  <si>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</si>
  <si>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</si>
  <si>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</si>
  <si>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</si>
  <si>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</si>
  <si>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</si>
  <si>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</si>
  <si>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</si>
  <si>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</si>
  <si>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</si>
  <si>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</si>
  <si>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</si>
  <si>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</si>
  <si>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</si>
  <si>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</si>
  <si>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</si>
  <si>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</si>
  <si>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</si>
  <si>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</si>
  <si>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</si>
  <si>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</si>
  <si>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</si>
  <si>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</si>
  <si>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</si>
  <si>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</si>
  <si>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</si>
  <si>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</si>
  <si>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</si>
  <si>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</si>
  <si>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</si>
  <si>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</si>
  <si>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</si>
  <si>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</si>
  <si>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</si>
  <si>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</si>
  <si>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</si>
  <si>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</si>
  <si>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</si>
  <si>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</si>
  <si>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</si>
  <si>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</si>
  <si>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</si>
  <si>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</si>
  <si>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</si>
  <si>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</si>
  <si>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</si>
  <si>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</si>
  <si>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</si>
  <si>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</si>
  <si>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</si>
  <si>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</si>
  <si>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</si>
  <si>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</si>
  <si>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</si>
  <si>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</si>
  <si>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</si>
  <si>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</si>
  <si>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</si>
  <si>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</si>
  <si>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</si>
  <si>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</si>
  <si>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</si>
  <si>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</si>
  <si>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</si>
  <si>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</si>
  <si>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</si>
  <si>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</si>
  <si>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</si>
  <si>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</si>
  <si>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</si>
  <si>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</si>
  <si>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</si>
  <si>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</si>
  <si>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</si>
  <si>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</si>
  <si>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</si>
  <si>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</si>
  <si>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</si>
  <si>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</si>
  <si>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</si>
  <si>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</si>
  <si>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</si>
  <si>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</si>
  <si>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</si>
  <si>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</si>
  <si>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</si>
  <si>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</si>
  <si>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</si>
  <si>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</si>
  <si>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</si>
  <si>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</si>
  <si>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</si>
  <si>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</si>
  <si>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</si>
  <si>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</si>
  <si>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</si>
  <si>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</si>
  <si>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</si>
  <si>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</si>
  <si>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</si>
  <si>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</si>
  <si>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</si>
  <si>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</si>
  <si>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</si>
  <si>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</si>
  <si>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</si>
  <si>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</si>
  <si>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</si>
  <si>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</si>
  <si>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</si>
  <si>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</si>
  <si>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</si>
  <si>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</si>
  <si>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</si>
  <si>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</si>
  <si>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</si>
  <si>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</si>
  <si>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</si>
  <si>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</si>
  <si>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</si>
  <si>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</si>
  <si>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</si>
  <si>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</si>
  <si>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</si>
  <si>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</si>
  <si>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</si>
  <si>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</si>
  <si>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</si>
  <si>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</si>
  <si>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</si>
  <si>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</si>
  <si>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</si>
  <si>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</si>
  <si>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</si>
  <si>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</si>
  <si>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</si>
  <si>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</si>
  <si>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</si>
  <si>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</si>
  <si>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</si>
  <si>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</si>
  <si>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</si>
  <si>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</si>
  <si>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</si>
  <si>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</si>
  <si>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</si>
  <si>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</si>
  <si>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</si>
  <si>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</si>
  <si>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</si>
  <si>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</si>
  <si>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</si>
  <si>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</si>
  <si>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</si>
  <si>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</si>
  <si>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</si>
  <si>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</si>
  <si>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</si>
  <si>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</si>
  <si>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</si>
  <si>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</si>
  <si>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</si>
  <si>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</si>
  <si>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</si>
  <si>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</si>
  <si>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</si>
  <si>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</si>
  <si>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</si>
  <si>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</si>
  <si>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</si>
  <si>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</si>
  <si>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</si>
  <si>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</si>
  <si>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</si>
  <si>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</si>
  <si>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</si>
  <si>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</si>
  <si>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</si>
  <si>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</si>
  <si>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</si>
  <si>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</si>
  <si>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</si>
  <si>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</si>
  <si>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</si>
  <si>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</si>
  <si>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</si>
  <si>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</si>
  <si>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</si>
  <si>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</si>
  <si>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</si>
  <si>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</si>
  <si>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</si>
  <si>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</si>
  <si>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</si>
  <si>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</si>
  <si>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</si>
  <si>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</si>
  <si>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</si>
  <si>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</si>
  <si>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</si>
  <si>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</si>
  <si>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</si>
  <si>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</si>
  <si>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</si>
  <si>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</si>
  <si>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</si>
  <si>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</si>
  <si>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</si>
  <si>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</si>
  <si>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</si>
  <si>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</si>
  <si>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</si>
  <si>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</si>
  <si>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</si>
  <si>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</si>
  <si>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</si>
  <si>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</si>
  <si>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</si>
  <si>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</si>
  <si>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</si>
  <si>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</si>
  <si>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</si>
  <si>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</si>
  <si>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</si>
  <si>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</si>
  <si>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</si>
  <si>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</si>
  <si>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</si>
  <si>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</si>
  <si>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</si>
  <si>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</si>
  <si>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</si>
  <si>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</si>
  <si>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</si>
  <si>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</si>
  <si>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</si>
  <si>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</si>
  <si>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</si>
  <si>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</si>
  <si>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</si>
  <si>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</si>
  <si>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</si>
  <si>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</si>
  <si>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</si>
  <si>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</si>
  <si>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</si>
  <si>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</si>
  <si>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</si>
  <si>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</si>
  <si>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</si>
  <si>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</si>
  <si>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</si>
  <si>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</si>
  <si>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</si>
  <si>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</si>
  <si>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</si>
  <si>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</si>
  <si>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</si>
  <si>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</si>
  <si>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</si>
  <si>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</si>
  <si>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</si>
  <si>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</si>
  <si>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</si>
  <si>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</si>
  <si>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</si>
  <si>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</si>
  <si>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</si>
  <si>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</si>
  <si>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</si>
  <si>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</si>
  <si>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</si>
  <si>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</si>
  <si>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</si>
  <si>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</si>
  <si>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</si>
  <si>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</si>
  <si>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</si>
  <si>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</si>
  <si>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</si>
  <si>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</si>
  <si>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</si>
  <si>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</si>
  <si>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</si>
  <si>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</si>
  <si>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</si>
  <si>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</si>
  <si>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</si>
  <si>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</si>
  <si>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</si>
  <si>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</si>
  <si>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</si>
  <si>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</si>
  <si>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</si>
  <si>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</si>
  <si>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</si>
  <si>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</si>
  <si>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</si>
  <si>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</si>
  <si>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</si>
  <si>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</si>
  <si>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</si>
  <si>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</si>
  <si>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</si>
  <si>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</si>
  <si>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</si>
  <si>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</si>
  <si>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</si>
  <si>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</si>
  <si>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</si>
  <si>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</si>
  <si>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</si>
  <si>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</si>
  <si>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</si>
  <si>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</si>
  <si>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</si>
  <si>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</si>
  <si>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</si>
  <si>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</si>
  <si>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</si>
  <si>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</si>
  <si>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</si>
  <si>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</si>
  <si>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</si>
  <si>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</si>
  <si>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</si>
  <si>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</si>
  <si>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</si>
  <si>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</si>
  <si>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</si>
  <si>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</si>
  <si>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</si>
  <si>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</si>
  <si>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</si>
  <si>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</si>
  <si>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</si>
  <si>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</si>
  <si>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</si>
  <si>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</si>
  <si>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</si>
  <si>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</si>
  <si>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</si>
  <si>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</si>
  <si>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</si>
  <si>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</si>
  <si>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</si>
  <si>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</si>
  <si>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</si>
  <si>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</si>
  <si>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</si>
  <si>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</si>
  <si>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</si>
  <si>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</si>
  <si>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</si>
  <si>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</si>
  <si>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</si>
  <si>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</si>
  <si>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</si>
  <si>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</si>
  <si>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</si>
  <si>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</si>
  <si>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</si>
  <si>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</si>
  <si>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</si>
  <si>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</si>
  <si>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</si>
  <si>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</si>
  <si>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</si>
  <si>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</si>
  <si>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</si>
  <si>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</si>
  <si>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</si>
  <si>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</si>
  <si>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</si>
  <si>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</si>
  <si>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</si>
  <si>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</si>
  <si>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</si>
  <si>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</si>
  <si>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</si>
  <si>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</si>
  <si>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</si>
  <si>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</si>
  <si>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</si>
  <si>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</si>
  <si>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</si>
  <si>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</si>
  <si>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</si>
  <si>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</si>
  <si>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</si>
  <si>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</si>
  <si>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</si>
  <si>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</si>
  <si>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</si>
  <si>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</si>
  <si>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</si>
  <si>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</si>
  <si>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</si>
  <si>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</si>
  <si>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</si>
  <si>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</si>
  <si>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</si>
  <si>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</si>
  <si>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</si>
  <si>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</si>
  <si>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</si>
  <si>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</si>
  <si>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</si>
  <si>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</si>
  <si>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</si>
  <si>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</si>
  <si>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</si>
  <si>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</si>
  <si>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</si>
  <si>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</si>
  <si>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</si>
  <si>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</si>
  <si>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</si>
  <si>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</si>
  <si>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</si>
  <si>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</si>
  <si>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</si>
  <si>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</si>
  <si>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</si>
  <si>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</si>
  <si>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</si>
  <si>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</si>
  <si>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</si>
  <si>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</si>
  <si>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</si>
  <si>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</si>
  <si>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</si>
  <si>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</si>
  <si>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</si>
  <si>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</si>
  <si>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</si>
  <si>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</si>
  <si>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</si>
  <si>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</si>
  <si>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</si>
  <si>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</si>
  <si>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</si>
  <si>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</si>
  <si>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</si>
  <si>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</si>
  <si>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</si>
  <si>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</si>
  <si>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</si>
  <si>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</si>
  <si>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</si>
  <si>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</si>
  <si>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</si>
  <si>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</si>
  <si>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</si>
  <si>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</si>
  <si>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</si>
  <si>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</si>
  <si>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</si>
  <si>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</si>
  <si>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</si>
  <si>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</si>
  <si>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</si>
  <si>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</si>
  <si>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</si>
  <si>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</si>
  <si>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</si>
  <si>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</si>
  <si>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</si>
  <si>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</si>
  <si>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</si>
  <si>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</si>
  <si>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</si>
  <si>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</si>
  <si>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</si>
  <si>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</si>
  <si>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</si>
  <si>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</si>
  <si>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</si>
  <si>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</si>
  <si>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</si>
  <si>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</si>
  <si>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</si>
  <si>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</si>
  <si>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</si>
  <si>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</si>
  <si>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</si>
  <si>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</si>
  <si>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</si>
  <si>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</si>
  <si>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</si>
  <si>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</si>
  <si>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</si>
  <si>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</si>
  <si>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</si>
  <si>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</si>
  <si>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</si>
  <si>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</si>
  <si>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</si>
  <si>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</si>
  <si>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</si>
  <si>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</si>
  <si>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</si>
  <si>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</si>
  <si>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</si>
  <si>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</si>
  <si>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</si>
  <si>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</si>
  <si>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</si>
  <si>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</si>
  <si>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</si>
  <si>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</si>
  <si>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</si>
  <si>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</si>
  <si>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</si>
  <si>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</si>
  <si>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</si>
  <si>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</si>
  <si>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</si>
  <si>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</si>
  <si>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</si>
  <si>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</si>
  <si>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</si>
  <si>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</si>
  <si>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</si>
  <si>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</si>
  <si>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</si>
  <si>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</si>
  <si>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</si>
  <si>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</si>
  <si>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</si>
  <si>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</si>
  <si>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</si>
  <si>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</si>
  <si>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</si>
  <si>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</si>
  <si>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</si>
  <si>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</si>
  <si>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</si>
  <si>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</si>
  <si>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</si>
  <si>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</si>
  <si>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</si>
  <si>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</si>
  <si>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</si>
  <si>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</si>
  <si>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</si>
  <si>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</si>
  <si>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</si>
  <si>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</si>
  <si>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</si>
  <si>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</si>
  <si>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</si>
  <si>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</si>
  <si>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</si>
  <si>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</si>
  <si>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</si>
  <si>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</si>
  <si>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</si>
  <si>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</si>
  <si>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</si>
  <si>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</si>
  <si>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</si>
  <si>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</si>
  <si>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</si>
  <si>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</si>
  <si>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</si>
  <si>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</si>
  <si>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</si>
  <si>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</si>
  <si>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</si>
  <si>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</si>
  <si>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</si>
  <si>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</si>
  <si>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</si>
  <si>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</si>
  <si>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</si>
  <si>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</si>
  <si>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</si>
  <si>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</si>
  <si>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</si>
  <si>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</si>
  <si>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</si>
  <si>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</si>
  <si>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</si>
  <si>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</si>
  <si>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</si>
  <si>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</si>
  <si>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</si>
  <si>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</si>
  <si>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</si>
  <si>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</si>
  <si>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</si>
  <si>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</si>
  <si>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</si>
  <si>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</si>
  <si>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</si>
  <si>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</si>
  <si>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</si>
  <si>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</si>
  <si>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</si>
  <si>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</si>
  <si>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</si>
  <si>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</si>
  <si>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</si>
  <si>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</si>
  <si>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</si>
  <si>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</si>
  <si>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</si>
  <si>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</si>
  <si>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</si>
  <si>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</si>
  <si>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</si>
  <si>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</si>
  <si>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</si>
  <si>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</si>
  <si>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</si>
  <si>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</si>
  <si>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</si>
  <si>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</si>
  <si>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</si>
  <si>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</si>
  <si>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</si>
  <si>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</si>
  <si>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</si>
  <si>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</si>
  <si>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</si>
  <si>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</si>
  <si>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</si>
  <si>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</si>
  <si>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</si>
  <si>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</si>
  <si>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</si>
  <si>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</si>
  <si>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</si>
  <si>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</si>
  <si>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</si>
  <si>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</si>
  <si>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</si>
  <si>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</si>
  <si>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</si>
  <si>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</si>
  <si>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</si>
  <si>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</si>
  <si>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</si>
  <si>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</si>
  <si>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</si>
  <si>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</si>
  <si>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</si>
  <si>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</si>
  <si>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</si>
  <si>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</si>
  <si>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</si>
  <si>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</si>
  <si>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</si>
  <si>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</si>
  <si>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</si>
  <si>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</si>
  <si>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</si>
  <si>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</si>
  <si>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</si>
  <si>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</si>
  <si>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</si>
  <si>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</si>
  <si>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</si>
  <si>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</si>
  <si>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</si>
  <si>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</si>
  <si>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</si>
  <si>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</si>
  <si>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</si>
  <si>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</si>
  <si>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</si>
  <si>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</si>
  <si>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</si>
  <si>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</si>
  <si>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</si>
  <si>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</si>
  <si>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</si>
  <si>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</si>
  <si>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</si>
  <si>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</si>
  <si>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</si>
  <si>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</si>
  <si>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</si>
  <si>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</si>
  <si>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</si>
  <si>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</si>
  <si>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</si>
  <si>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</si>
  <si>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</si>
  <si>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</si>
  <si>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</si>
  <si>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</si>
  <si>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</si>
  <si>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</si>
  <si>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</si>
  <si>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</si>
  <si>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</si>
  <si>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</si>
  <si>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</si>
  <si>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</si>
  <si>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</si>
  <si>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</si>
  <si>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</si>
  <si>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</si>
  <si>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</si>
  <si>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</si>
  <si>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</si>
  <si>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</si>
  <si>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</si>
  <si>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</si>
  <si>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</si>
  <si>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</si>
  <si>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</si>
  <si>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</si>
  <si>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</si>
  <si>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</si>
  <si>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</si>
  <si>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</si>
  <si>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</si>
  <si>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</si>
  <si>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</si>
  <si>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</si>
  <si>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</si>
  <si>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</si>
  <si>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</si>
  <si>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</si>
  <si>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</si>
  <si>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</si>
  <si>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</si>
  <si>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</si>
  <si>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</si>
  <si>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</si>
  <si>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</si>
  <si>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</si>
  <si>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</si>
  <si>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</si>
  <si>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</si>
  <si>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</si>
  <si>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</si>
  <si>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</si>
  <si>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</si>
  <si>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</si>
  <si>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</si>
  <si>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</si>
  <si>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</si>
  <si>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</si>
  <si>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</si>
  <si>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</si>
  <si>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</si>
  <si>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</si>
  <si>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</si>
  <si>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</si>
  <si>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</si>
  <si>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</si>
  <si>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</si>
  <si>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</si>
  <si>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</si>
  <si>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</si>
  <si>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</si>
  <si>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</si>
  <si>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</si>
  <si>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</si>
  <si>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</si>
  <si>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</si>
  <si>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</si>
  <si>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</si>
  <si>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</si>
  <si>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</si>
  <si>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</si>
  <si>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</si>
  <si>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</si>
  <si>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</si>
  <si>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</si>
  <si>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</si>
  <si>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</si>
  <si>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</si>
  <si>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</si>
  <si>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</si>
  <si>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</si>
  <si>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</si>
  <si>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</si>
  <si>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</si>
  <si>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</si>
  <si>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</si>
  <si>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</si>
  <si>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</si>
  <si>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</si>
  <si>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</si>
  <si>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</si>
  <si>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</si>
  <si>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</si>
  <si>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</si>
  <si>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</si>
  <si>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</si>
  <si>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</si>
  <si>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</si>
  <si>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</si>
  <si>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</si>
  <si>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</si>
  <si>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</si>
  <si>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</si>
  <si>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</si>
  <si>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</si>
  <si>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</si>
  <si>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</si>
  <si>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</si>
  <si>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</si>
  <si>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</si>
  <si>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</si>
  <si>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</si>
  <si>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</si>
  <si>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</si>
  <si>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</si>
  <si>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</si>
  <si>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</si>
  <si>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</si>
  <si>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</si>
  <si>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</si>
  <si>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</si>
  <si>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</si>
  <si>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</si>
  <si>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</si>
  <si>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</si>
  <si>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</si>
  <si>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</si>
  <si>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</si>
  <si>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</si>
  <si>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</si>
  <si>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</si>
  <si>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</si>
  <si>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</si>
  <si>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</si>
  <si>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</si>
  <si>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</si>
  <si>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</si>
  <si>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</si>
  <si>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</si>
  <si>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</si>
  <si>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</si>
  <si>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</si>
  <si>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</si>
  <si>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</si>
  <si>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</si>
  <si>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</si>
  <si>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</si>
  <si>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</si>
  <si>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</si>
  <si>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</si>
  <si>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</si>
  <si>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</si>
  <si>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</si>
  <si>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</si>
  <si>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</si>
  <si>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</si>
  <si>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</si>
  <si>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</si>
  <si>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</si>
  <si>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</si>
  <si>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</si>
  <si>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</si>
  <si>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</si>
  <si>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</si>
  <si>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</si>
  <si>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</si>
  <si>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</si>
  <si>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</si>
  <si>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</si>
  <si>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</si>
  <si>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</si>
  <si>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</si>
  <si>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</si>
  <si>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</si>
  <si>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</si>
  <si>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</si>
  <si>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</si>
  <si>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</si>
  <si>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</si>
  <si>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</si>
  <si>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</si>
  <si>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</si>
  <si>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</si>
  <si>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</si>
  <si>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</si>
  <si>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</si>
  <si>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</si>
  <si>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</si>
  <si>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</si>
  <si>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</si>
  <si>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</si>
  <si>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</si>
  <si>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</si>
  <si>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</si>
  <si>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</si>
  <si>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</si>
  <si>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</si>
  <si>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</si>
  <si>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</si>
  <si>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</si>
  <si>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</si>
  <si>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</si>
  <si>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</si>
  <si>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</si>
  <si>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</si>
  <si>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</si>
  <si>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</si>
  <si>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</si>
  <si>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</si>
  <si>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</si>
  <si>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</si>
  <si>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</si>
  <si>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</si>
  <si>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</si>
  <si>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</si>
  <si>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</si>
  <si>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</si>
  <si>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</si>
  <si>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</si>
  <si>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</si>
  <si>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</si>
  <si>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</si>
  <si>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</si>
  <si>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</si>
  <si>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</si>
  <si>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</si>
  <si>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</si>
  <si>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</si>
  <si>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</si>
  <si>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</si>
  <si>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</si>
  <si>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</si>
  <si>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</si>
  <si>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</si>
  <si>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</si>
  <si>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</si>
  <si>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</si>
  <si>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</si>
  <si>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</si>
  <si>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</si>
  <si>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</si>
  <si>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</si>
  <si>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</si>
  <si>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</si>
  <si>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</si>
  <si>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</si>
  <si>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</si>
  <si>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</si>
  <si>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</si>
  <si>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</si>
  <si>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</si>
  <si>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</si>
  <si>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</si>
  <si>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</si>
  <si>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</si>
  <si>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</si>
  <si>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</si>
  <si>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</si>
  <si>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</si>
  <si>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</si>
  <si>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</si>
  <si>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</si>
  <si>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</si>
  <si>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</si>
  <si>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</si>
  <si>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</si>
  <si>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</si>
  <si>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</si>
  <si>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</si>
  <si>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</si>
  <si>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</si>
  <si>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</si>
  <si>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</si>
  <si>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</si>
  <si>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</si>
  <si>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</si>
  <si>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</si>
  <si>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</si>
  <si>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</si>
  <si>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</si>
  <si>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</si>
  <si>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</si>
  <si>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</si>
  <si>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</si>
  <si>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</si>
  <si>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</si>
  <si>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</si>
  <si>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</si>
  <si>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</si>
  <si>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</si>
  <si>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</si>
  <si>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</si>
  <si>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</si>
  <si>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</si>
  <si>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</si>
  <si>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</si>
  <si>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</si>
  <si>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</si>
  <si>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</si>
  <si>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</si>
  <si>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</si>
  <si>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</si>
  <si>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</si>
  <si>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</si>
  <si>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</si>
  <si>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</si>
  <si>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</si>
  <si>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</si>
  <si>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</si>
  <si>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</si>
  <si>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</si>
  <si>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</si>
  <si>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</si>
  <si>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</si>
  <si>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</si>
  <si>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</si>
  <si>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</si>
  <si>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</si>
  <si>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</si>
  <si>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</si>
  <si>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</si>
  <si>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</si>
  <si>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</si>
  <si>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</si>
  <si>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</si>
  <si>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</si>
  <si>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</si>
  <si>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</si>
  <si>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</si>
  <si>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</si>
  <si>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</si>
  <si>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</si>
  <si>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</si>
  <si>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</si>
  <si>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</si>
  <si>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</si>
  <si>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</si>
  <si>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</si>
  <si>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</si>
  <si>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</si>
  <si>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</si>
  <si>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</si>
  <si>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</si>
  <si>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</si>
  <si>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</si>
  <si>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</si>
  <si>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</si>
  <si>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</si>
  <si>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</si>
  <si>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</si>
  <si>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</si>
  <si>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</si>
  <si>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</si>
  <si>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</si>
  <si>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</si>
  <si>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</si>
  <si>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</si>
  <si>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</si>
  <si>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</si>
  <si>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</si>
  <si>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</si>
  <si>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</si>
  <si>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</si>
  <si>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</si>
  <si>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</si>
  <si>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</si>
  <si>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</si>
  <si>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</si>
  <si>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</si>
  <si>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</si>
  <si>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</si>
  <si>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</si>
  <si>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</si>
  <si>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</si>
  <si>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</si>
  <si>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</si>
  <si>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</si>
  <si>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</si>
  <si>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</si>
  <si>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</si>
  <si>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</si>
  <si>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</si>
  <si>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</si>
  <si>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</si>
  <si>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</si>
  <si>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</si>
  <si>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</si>
  <si>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</si>
  <si>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</si>
  <si>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</si>
  <si>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</si>
  <si>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</si>
  <si>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</si>
  <si>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</si>
  <si>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</si>
  <si>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</si>
  <si>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</si>
  <si>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</si>
  <si>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</si>
  <si>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</si>
  <si>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</si>
  <si>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</si>
  <si>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</si>
  <si>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</si>
  <si>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</si>
  <si>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</si>
  <si>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</si>
  <si>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</si>
  <si>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</si>
  <si>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</si>
  <si>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</si>
  <si>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</si>
  <si>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</si>
  <si>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</si>
  <si>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</si>
  <si>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</si>
  <si>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</si>
  <si>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</si>
  <si>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</si>
  <si>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</si>
  <si>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</si>
  <si>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</si>
  <si>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</si>
  <si>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</si>
  <si>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</si>
  <si>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</si>
  <si>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</si>
  <si>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</si>
  <si>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</si>
  <si>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</si>
  <si>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</si>
  <si>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</si>
  <si>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</si>
  <si>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</si>
  <si>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</si>
  <si>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</si>
  <si>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</si>
  <si>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</si>
  <si>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</si>
  <si>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</si>
  <si>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</si>
  <si>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</si>
  <si>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</si>
  <si>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</si>
  <si>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</si>
  <si>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</si>
  <si>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</si>
  <si>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</si>
  <si>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</si>
  <si>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</si>
  <si>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</si>
  <si>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</si>
  <si>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</si>
  <si>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</si>
  <si>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</si>
  <si>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</si>
  <si>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</si>
  <si>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</si>
  <si>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</si>
  <si>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</si>
  <si>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</si>
  <si>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</si>
  <si>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</si>
  <si>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</si>
  <si>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</si>
  <si>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</si>
  <si>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</si>
  <si>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</si>
  <si>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</si>
  <si>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</si>
  <si>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</si>
  <si>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</si>
  <si>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</si>
  <si>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</si>
  <si>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</si>
  <si>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</si>
  <si>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</si>
  <si>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</si>
  <si>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</si>
  <si>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</si>
  <si>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</si>
  <si>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</si>
  <si>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</si>
  <si>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</si>
  <si>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</si>
  <si>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</si>
  <si>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</si>
  <si>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</si>
  <si>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</si>
  <si>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</si>
  <si>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</si>
  <si>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</si>
  <si>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</si>
  <si>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</si>
  <si>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</si>
  <si>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</si>
  <si>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</si>
  <si>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</si>
  <si>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</si>
  <si>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</si>
  <si>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</si>
  <si>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</si>
  <si>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</si>
  <si>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</si>
  <si>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</si>
  <si>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</si>
  <si>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</si>
  <si>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</si>
  <si>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</si>
  <si>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</si>
  <si>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</si>
  <si>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</si>
  <si>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</si>
  <si>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</si>
  <si>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</si>
  <si>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</si>
  <si>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</si>
  <si>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</si>
  <si>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</si>
  <si>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</si>
  <si>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</si>
  <si>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</si>
  <si>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</si>
  <si>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</si>
  <si>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</si>
  <si>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</si>
  <si>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</si>
  <si>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</si>
  <si>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</si>
  <si>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</si>
  <si>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</si>
  <si>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</si>
  <si>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</si>
  <si>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</si>
  <si>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</si>
  <si>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</si>
  <si>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</si>
  <si>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</si>
  <si>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</si>
  <si>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</si>
  <si>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</si>
  <si>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</si>
  <si>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</si>
  <si>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</si>
  <si>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</si>
  <si>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</si>
  <si>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</si>
  <si>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</si>
  <si>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</si>
  <si>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</si>
  <si>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</si>
  <si>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</si>
  <si>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</si>
  <si>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</si>
  <si>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</si>
  <si>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</si>
  <si>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</si>
  <si>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</si>
  <si>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</si>
  <si>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</si>
  <si>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</si>
  <si>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</si>
  <si>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</si>
  <si>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</si>
  <si>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</si>
  <si>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</si>
  <si>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</si>
  <si>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</si>
  <si>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</si>
  <si>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</si>
  <si>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</si>
  <si>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</si>
  <si>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</si>
  <si>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</si>
  <si>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</si>
  <si>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</si>
  <si>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</si>
  <si>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</si>
  <si>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</si>
  <si>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</si>
  <si>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</si>
  <si>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</si>
  <si>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</si>
  <si>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</si>
  <si>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</si>
  <si>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</si>
  <si>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</si>
  <si>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</si>
  <si>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</si>
  <si>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</si>
  <si>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</si>
  <si>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</si>
  <si>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</si>
  <si>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</si>
  <si>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</si>
  <si>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</si>
  <si>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</si>
  <si>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</si>
  <si>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</si>
  <si>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</si>
  <si>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</si>
  <si>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</si>
  <si>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</si>
  <si>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</si>
  <si>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</si>
  <si>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</si>
  <si>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</si>
  <si>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</si>
  <si>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</si>
  <si>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</si>
  <si>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</si>
  <si>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</si>
  <si>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</si>
  <si>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</si>
  <si>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</si>
  <si>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</si>
  <si>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</si>
  <si>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</si>
  <si>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</si>
  <si>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</si>
  <si>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</si>
  <si>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</si>
  <si>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</si>
  <si>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</si>
  <si>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</si>
  <si>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</si>
  <si>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</si>
  <si>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</si>
  <si>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</si>
  <si>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</si>
  <si>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</si>
  <si>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</si>
  <si>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</si>
  <si>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</si>
  <si>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</si>
  <si>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</si>
  <si>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</si>
  <si>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</si>
  <si>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</si>
  <si>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</si>
  <si>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</si>
  <si>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</si>
  <si>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</si>
  <si>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</si>
  <si>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</si>
  <si>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</si>
  <si>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</si>
  <si>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</si>
  <si>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</si>
  <si>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</si>
  <si>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</si>
  <si>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</si>
  <si>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</si>
  <si>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</si>
  <si>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</si>
  <si>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</si>
  <si>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</si>
  <si>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</si>
  <si>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</si>
  <si>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</si>
  <si>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</si>
  <si>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</si>
  <si>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</si>
  <si>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</si>
  <si>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</si>
  <si>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</si>
  <si>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</si>
  <si>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</si>
  <si>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</si>
  <si>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</si>
  <si>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</si>
  <si>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</si>
  <si>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</si>
  <si>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</si>
  <si>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</si>
  <si>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</si>
  <si>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</si>
  <si>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</si>
  <si>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</si>
  <si>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</si>
  <si>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</si>
  <si>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</si>
  <si>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</si>
  <si>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</si>
  <si>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</si>
  <si>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</si>
  <si>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</si>
  <si>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</si>
  <si>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</si>
  <si>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</si>
  <si>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</si>
  <si>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</si>
  <si>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</si>
  <si>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</si>
  <si>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</si>
  <si>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</si>
  <si>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</si>
  <si>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</si>
  <si>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</si>
  <si>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</si>
  <si>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</si>
  <si>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</si>
  <si>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</si>
  <si>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</si>
  <si>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</si>
  <si>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</si>
  <si>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</si>
  <si>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</si>
  <si>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</si>
  <si>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</si>
  <si>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</si>
  <si>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</si>
  <si>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</si>
  <si>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</si>
  <si>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</si>
  <si>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</si>
  <si>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</si>
  <si>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</si>
  <si>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</si>
  <si>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</si>
  <si>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</si>
  <si>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</si>
  <si>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</si>
  <si>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</si>
  <si>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</si>
  <si>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</si>
  <si>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</si>
  <si>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</si>
  <si>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</si>
  <si>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</si>
  <si>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</si>
  <si>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</si>
  <si>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</si>
  <si>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</si>
  <si>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</si>
  <si>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</si>
  <si>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</si>
  <si>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</si>
  <si>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</si>
  <si>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</si>
  <si>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</si>
  <si>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</si>
  <si>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</si>
  <si>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</si>
  <si>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</si>
  <si>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</si>
  <si>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</si>
  <si>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</si>
  <si>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</si>
  <si>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</si>
  <si>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</si>
  <si>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</si>
  <si>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</si>
  <si>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</si>
  <si>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</si>
  <si>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</si>
  <si>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</si>
  <si>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</si>
  <si>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</si>
  <si>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</si>
  <si>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</si>
  <si>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</si>
  <si>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</si>
  <si>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</si>
  <si>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</si>
  <si>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</si>
  <si>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</si>
  <si>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</si>
  <si>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</si>
  <si>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</si>
  <si>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</si>
  <si>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</si>
  <si>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</si>
  <si>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</si>
  <si>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</si>
  <si>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</si>
  <si>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</si>
  <si>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</si>
  <si>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</si>
  <si>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</si>
  <si>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</si>
  <si>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</si>
  <si>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</si>
  <si>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</si>
  <si>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</si>
  <si>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</si>
  <si>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</si>
  <si>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</si>
  <si>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</si>
  <si>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</si>
  <si>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</si>
  <si>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</si>
  <si>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</si>
  <si>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</si>
  <si>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</si>
  <si>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</si>
  <si>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</si>
  <si>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</si>
  <si>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</si>
  <si>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</si>
  <si>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</si>
  <si>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</si>
  <si>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</si>
  <si>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</si>
  <si>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</si>
  <si>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</si>
  <si>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</si>
  <si>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</si>
  <si>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</si>
  <si>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</si>
  <si>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</si>
  <si>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on the way need  40 mins</t>
  </si>
  <si>
    <t>No PCM</t>
  </si>
  <si>
    <t>EM team on the way need 40 mins</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</si>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</sst>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H6" sqref="H6"/>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304.50963194444194</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1.0549444444404799</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1.504861110879574E-2</v>
      </c>
      <c r="H4" s="125">
        <v>45967.436238425929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45967.458057870368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45967.458057870368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45967.458057870368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45967.458057870368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45967.458057870368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45967.458057870368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45967.458057870368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45967.458057870368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45967.458057870368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45967.458057870368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45967.458057870368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45967.458057870368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45967.458057870368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45967.458057870368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45967.458057870368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45967.458057870368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45967.458057870368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45967.458057870368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45967.458057870368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45967.458057870368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45967.458057870368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45967.458057870368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45967.458057870368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45967.458057870368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45967.458057870368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45967.458057870368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45967.458057870368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45967.458057870368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45967.458057870368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45967.458057870368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45967.458057870368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45967.458057870368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45967.458057870368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45967.458057870368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45967.458057870368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45967.458057870368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45967.458057870368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45967.458057870368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45967.458057870368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45967.458057870368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45967.458057870368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45967.458057870368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45967.458057870368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45967.458057870368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45967.458057870368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45967.458057870368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45967.458057870368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45967.458057870368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45967.458057870368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45967.458057870368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45967.458057870368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45967.458057870368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45967.458057870368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45967.458057870368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45967.458057870368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45967.458057870368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45967.458057870368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45967.458057870368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45967.458057870368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45967.458057870368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45967.458057870368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45967.458057870368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45967.458057870368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45967.458057870368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45967.458057870368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45967.458057870368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45967.458057870368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45967.458057870368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45967.458057870368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45967.458057870368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45967.458057870368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45967.458057870368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45967.458057870368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45967.458057870368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45967.458057870368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45967.458057870368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45967.458057870368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45967.458057870368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45967.458057870368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45967.458057870368</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45967.458057870368</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45967.458057870368</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45967.458057870368</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2585C748-DBA1-4191-9750-DEF9C7C1487E}"/>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142.4582199074066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45967.458057870368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45967.458057870368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45967.458057870368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45967.458057870368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45967.458057870368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45967.458057870368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45967.458057870368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45967.458057870368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45967.458057870368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45967.458057870368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45967.458057870368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45967.458057870368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45967.458057870368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45967.458057870368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45967.458057870368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45967.458057870368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45967.458057870368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45967.458057870368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45967.458057870368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45967.458057870368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45967.458057870368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45967.458057870368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45967.458057870368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45967.458057870368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45967.458057870368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45967.458057870368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45967.458057870368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45967.458057870368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45967.458057870368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45967.458057870368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45967.458057870368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45967.458057870368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45967.458057870368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45967.458057870368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45967.458057870368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45967.458057870368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45967.458057870368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45967.458057870368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45967.458057870368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45967.458057870368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45967.458057870368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45967.458057870368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45967.458057870368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45967.458057870368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45967.458057870368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45967.458057870368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45967.458057870368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45967.458057870368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45967.458057870368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45967.458057870368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45967.458057870368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45967.458057870368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45967.458057870368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45967.458057870368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45967.458057870368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45967.458057870368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45967.458057870368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45967.458057870368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45967.458057870368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45967.458057870368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45967.458057870368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45967.458057870368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45967.458057870368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45967.458057870368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45967.458057870368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45967.458057870368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45967.458057870368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45967.458057870368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45967.458057870368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45967.458057870368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45967.458057870368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45967.458057870368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45967.458057870368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45967.458057870368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45967.458057870368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45967.458057870368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45967.458057870368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45967.458057870368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45967.458057870368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45967.458057870368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45967.458057870368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45967.458057870368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45967.458057870368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45967.458057870368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45967.458057870368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45967.458057870368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45967.458057870368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45967.458057870368</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45967.458057870368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45967.458057870368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45967.458057870368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45967.458057870368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45967.458057870368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45967.458057870368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45967.458057870368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45967.458057870368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45967.458057870368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45967.458057870368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45967.458057870368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45967.458057870368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45967.458057870368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45967.458057870368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45967.458057870368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45967.458057870368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45967.458057870368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45967.458057870368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45967.458057870368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45967.458057870368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45967.458057870368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45967.458057870368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45967.458057870368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45967.458057870368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45967.458057870368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45967.458057870368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45967.458057870368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45967.458057870368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45967.458057870368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45967.458057870368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45967.458057870368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45967.458057870368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45967.458057870368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45967.458057870368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45967.458057870368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45967.458057870368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45967.458057870368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45967.458057870368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45967.458057870368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45967.458057870368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45967.458057870368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45967.458057870368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45967.458057870368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45967.458057870368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45967.458057870368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45967.458057870368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45967.458057870368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45967.458057870368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45967.458057870368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45967.458057870368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45967.458057870368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45967.458057870368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45967.458057870368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45967.458057870368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45967.458057870368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45967.458057870368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45967.458057870368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45967.458057870368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45967.458057870368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45967.458057870368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45967.458057870368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45967.458057870368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45967.458057870368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45967.458057870368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45967.458057870368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45967.458057870368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45967.458057870368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45967.458057870368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45967.458057870368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45967.458057870368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45967.458057870368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45967.458057870368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45967.458057870368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45967.458057870368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45967.458057870368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45967.458057870368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45967.458057870368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45967.458057870368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45967.458057870368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45967.458057870368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45967.458057870368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45967.458057870368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45967.458057870368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45967.458057870368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45967.458057870368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45967.458057870368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45967.458057870368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45967.458057870368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45967.458057870368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45967.458057870368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45967.458057870368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45967.458057870368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45967.458057870368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45967.458057870368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45967.458057870368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45967.458057870368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45967.458057870368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45967.458057870368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45967.458057870368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45967.458057870368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45967.458057870368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45967.458057870368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45967.458057870368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45967.458057870368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45967.458057870368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45967.458057870368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45967.458057870368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45967.458057870368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45967.458057870368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45967.458057870368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45967.458057870368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45967.458057870368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45967.458057870368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45967.458057870368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45967.458057870368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45967.458057870368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45967.458057870368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45967.458057870368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45967.458057870368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45967.458057870368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45967.458057870368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45967.458057870368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45967.458057870368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45967.458057870368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45967.458057870368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45967.458057870368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45967.458057870368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45967.458057870368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45967.458057870368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45967.458057870368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45967.458057870368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45967.458057870368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45967.458057870368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45967.458057870368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45967.458057870368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45967.458057870368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45967.458057870368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45967.458057870368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45967.458057870368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45967.458057870368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45967.458057870368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45967.458057870368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45967.458057870368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45967.458057870368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45967.458057870368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45967.458057870368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45967.458057870368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45967.458057870368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45967.458057870368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45967.458057870368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45967.458057870368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45967.458057870368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45967.458057870368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45967.458057870368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45967.458057870368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45967.458057870368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45967.458057870368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45967.458057870368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45967.458057870368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45967.458057870368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45967.458057870368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45967.458057870368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45967.458057870368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45967.458057870368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45967.458057870368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45967.458057870368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45967.458057870368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45967.458057870368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45967.458057870368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45967.458057870368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45967.458057870368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45967.458057870368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45967.458057870368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45967.458057870368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45967.458057870368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45967.458057870368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45967.458057870368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45967.458057870368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45967.458057870368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45967.458057870368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45967.458057870368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45967.458057870368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45967.458057870368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45967.458057870368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45967.458057870368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45967.458057870368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45967.458057870368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45967.458057870368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45967.458057870368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45967.458057870368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45967.458057870368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45967.458057870368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45967.458057870368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45967.458057870368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45967.458057870368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45967.458057870368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45967.458057870368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45967.458057870368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45967.458057870368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45967.458057870368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45967.458057870368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45967.458057870368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45967.458057870368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45967.458057870368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45967.458057870368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45967.458057870368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45967.458057870368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45967.458057870368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45967.458057870368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45967.458057870368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45967.458057870368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45967.458057870368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45967.458057870368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45967.458057870368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45967.458057870368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45967.458057870368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45967.458057870368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45967.458057870368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45967.458057870368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45967.458057870368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45967.458057870368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45967.458057870368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45967.458057870368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45967.458057870368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45967.458057870368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45967.458057870368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45967.458057870368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45967.458057870368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45967.458057870368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45967.458057870368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45967.458057870368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45967.458057870368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45967.458057870368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45967.458057870368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45967.458057870368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45967.458057870368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45967.458057870368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45967.458057870368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45967.458057870368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45967.458057870368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45967.458057870368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45967.458057870368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45967.458057870368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45967.458057870368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45967.458057870368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45967.458057870368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45967.458057870368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45967.458057870368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45967.458057870368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45967.458057870368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45967.458057870368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45967.458057870368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45967.458057870368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45967.458057870368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45967.458057870368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45967.458057870368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45967.458057870368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45967.458057870368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45967.458057870368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45967.458057870368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45967.458057870368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45967.458057870368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45967.458057870368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45967.458057870368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45967.458057870368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45967.458057870368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45967.458057870368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45967.458057870368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45967.458057870368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45967.458057870368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45967.458057870368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45967.458057870368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45967.458057870368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45967.458057870368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45967.458057870368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45967.458057870368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45967.458057870368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45967.458057870368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45967.458057870368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45967.458057870368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45967.458057870368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45967.458057870368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45967.458057870368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45967.458057870368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45967.458057870368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45967.458057870368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45967.458057870368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45967.458057870368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45967.458057870368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45967.458057870368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45967.458057870368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45967.458057870368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45967.458057870368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45967.458057870368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45967.458057870368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45967.458057870368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45967.458057870368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45967.458057870368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45967.458057870368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45967.458057870368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45967.458057870368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45967.458057870368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45967.458057870368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45967.458057870368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45967.458057870368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45967.458057870368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45967.458057870368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45967.458057870368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45967.458057870368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45967.458057870368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45967.458057870368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45967.458057870368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45967.458057870368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45967.458057870368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45967.458057870368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45967.458057870368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45967.458057870368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45967.458057870368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45967.458057870368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45967.458057870368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45967.458057870368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45967.458057870368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45967.458057870368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45967.458057870368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45967.458057870368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45967.458057870368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45967.458057870368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45967.458057870368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45967.458057870368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45967.458057870368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45967.458057870368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45967.458057870368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45967.458057870368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45967.458057870368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45967.458057870368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45967.458057870368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45967.458057870368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45967.458057870368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45967.458057870368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45967.458057870368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45967.458057870368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45967.458057870368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45967.458057870368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45967.458057870368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45967.458057870368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45967.458057870368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45967.458057870368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45967.458057870368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45967.458057870368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45967.458057870368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45967.458057870368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45967.458057870368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45967.458057870368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45967.458057870368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45967.458057870368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45967.458057870368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45967.458057870368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45967.458057870368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45967.458057870368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45967.458057870368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45967.458057870368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45967.458057870368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45967.458057870368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45967.458057870368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45967.458057870368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45967.458057870368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45967.458057870368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45967.458057870368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45967.458057870368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45967.458057870368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45967.458057870368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45967.458057870368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45967.458057870368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45967.458057870368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45967.458057870368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45967.458057870368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45967.458057870368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45967.458057870368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45967.458057870368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45967.458057870368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45967.458057870368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45967.458057870368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45967.458057870368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45967.458057870368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45967.458057870368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45967.458057870368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45967.458057870368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45967.458057870368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45967.458057870368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45967.458057870368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45967.458057870368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45967.458057870368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45967.458057870368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45967.458057870368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45967.458057870368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45967.458057870368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45967.458057870368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45967.458057870368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45967.458057870368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45967.458057870368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45967.458057870368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45967.458057870368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45967.458057870368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45967.458057870368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45967.458057870368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45967.458057870368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45967.458057870368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45967.458057870368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45967.458057870368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45967.458057870368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45967.458057870368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45967.458057870368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45967.458057870368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45967.458057870368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45967.458057870368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45967.458057870368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45967.458057870368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45967.458057870368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45967.458057870368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45967.458057870368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45967.458057870368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45967.458057870368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45967.458057870368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45967.458057870368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45967.458057870368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45967.458057870368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45967.458057870368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45967.458057870368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45967.458057870368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45967.458057870368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45967.458057870368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45967.458057870368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45967.458057870368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45967.458057870368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45967.458057870368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45967.458057870368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45967.458057870368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45967.458057870368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45967.458057870368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45967.458057870368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45967.458057870368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45967.458057870368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45967.458057870368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45967.458057870368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45967.458057870368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45967.458057870368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45967.458057870368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45967.458057870368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45967.458057870368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45967.458057870368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45967.458057870368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45967.458057870368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45967.458057870368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45967.458057870368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45967.458057870368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45967.458057870368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45967.458057870368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45967.458057870368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45967.458057870368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45967.458057870368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45967.458057870368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45967.458057870368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45967.458057870368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45967.458057870368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45967.458057870368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45967.458057870368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45967.458057870368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45967.458057870368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45967.458057870368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45967.458057870368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45967.458057870368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45967.458057870368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45967.458057870368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45967.458057870368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45967.458057870368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45967.458057870368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45967.458057870368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45967.458057870368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45967.458057870368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45967.458057870368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45967.458057870368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45967.458057870368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45967.458057870368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45967.458057870368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45967.458057870368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45967.458057870368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45967.458057870368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45967.458057870368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45967.458057870368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45967.458057870368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45967.458057870368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45967.458057870368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45967.458057870368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45967.458057870368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45967.458057870368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45967.458057870368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45967.458057870368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45967.458057870368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45967.458057870368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45967.458057870368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45967.458057870368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45967.458057870368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45967.458057870368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45967.458057870368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45967.458057870368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45967.458057870368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45967.458057870368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45967.458057870368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45967.458057870368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45967.458057870368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45967.458057870368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45967.458057870368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45967.458057870368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45967.458057870368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45967.458057870368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45967.458057870368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45967.458057870368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45967.458057870368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45967.458057870368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45967.458057870368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45967.458057870368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45967.458057870368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45967.458057870368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45967.458057870368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45967.458057870368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45967.458057870368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45967.458057870368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45967.458057870368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45967.458057870368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45967.458057870368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45967.458057870368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45967.458057870368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45967.458057870368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45967.458057870368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45967.458057870368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45967.458057870368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45967.458057870368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45967.458057870368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45967.458057870368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45967.458057870368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45967.458057870368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45967.458057870368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45967.458057870368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45967.458057870368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45967.458057870368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45967.458057870368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45967.458057870368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45967.458057870368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45967.458057870368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45967.458057870368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45967.458057870368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45967.458057870368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45967.458057870368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45967.458057870368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45967.458057870368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45967.458057870368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45967.458057870368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45967.458057870368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45967.458057870368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45967.458057870368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45967.458057870368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45967.458057870368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45967.458057870368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45967.458057870368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45967.458057870368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45967.458057870368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45967.458057870368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45967.458057870368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45967.458057870368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45967.458057870368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45967.458057870368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45967.458057870368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45967.458057870368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45967.458057870368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45967.458057870368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45967.458057870368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45967.458057870368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45967.458057870368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45967.458057870368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45967.458057870368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45967.458057870368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45967.458057870368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45967.458057870368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45967.458057870368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45967.458057870368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45967.458057870368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45967.458057870368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45967.458057870368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45967.458057870368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45967.458057870368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45967.458057870368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45967.458057870368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45967.458057870368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45967.458057870368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45967.458057870368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45967.458057870368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45967.458057870368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45967.458057870368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45967.458057870368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45967.458057870368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45967.458057870368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45967.458057870368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45967.458057870368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45967.458057870368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45967.458057870368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45967.458057870368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45967.458057870368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45967.458057870368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45967.458057870368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45967.458057870368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45967.458057870368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45967.458057870368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45967.458057870368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45967.458057870368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45967.458057870368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45967.458057870368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45967.458057870368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45967.458057870368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45967.458057870368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45967.458057870368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45967.458057870368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45967.458057870368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45967.458057870368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45967.458057870368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45967.458057870368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45967.458057870368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45967.458057870368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45967.458057870368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45967.458057870368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45967.458057870368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45967.458057870368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45967.458057870368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45967.458057870368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45967.458057870368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45967.458057870368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45967.458057870368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45967.458057870368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45967.458057870368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45967.458057870368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45967.458057870368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45967.458057870368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45967.458057870368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45967.458057870368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45967.458057870368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45967.458057870368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45967.458057870368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45967.458057870368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45967.458057870368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45967.458057870368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45967.458057870368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45967.458057870368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45967.458057870368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45967.458057870368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45967.458057870368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45967.458057870368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45967.458057870368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45967.458057870368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45967.458057870368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45967.458057870368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45967.458057870368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45967.458057870368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45967.458057870368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45967.458057870368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45967.458057870368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45967.458057870368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45967.458057870368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45967.458057870368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45967.458057870368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45967.458057870368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45967.458057870368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45967.458057870368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45967.458057870368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45967.458057870368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45967.458057870368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45967.458057870368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45967.458057870368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45967.458057870368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45967.458057870368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45967.458057870368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45967.458057870368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45967.458057870368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45967.458057870368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45967.458057870368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45967.458057870368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45967.458057870368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45967.458057870368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45967.458057870368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45967.458057870368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45967.458057870368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45967.458057870368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45967.458057870368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45967.458057870368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45967.458057870368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45967.458057870368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45967.458057870368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45967.458057870368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45967.458057870368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45967.458057870368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45967.458057870368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45967.458057870368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45967.458057870368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45967.458057870368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45967.458057870368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45967.458057870368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45967.458057870368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45967.458057870368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45967.458057870368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45967.458057870368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45967.458057870368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45967.458057870368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45967.458057870368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45967.458057870368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45967.458057870368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45967.458057870368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45967.458057870368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45967.458057870368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45967.458057870368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45967.458057870368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45967.458057870368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45967.458057870368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45967.458057870368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45967.458057870368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45967.458057870368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45967.458057870368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45967.458057870368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45967.458057870368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45967.458057870368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45967.458057870368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45967.458057870368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45967.458057870368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45967.458057870368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45967.458057870368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45967.458057870368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45967.458057870368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45967.458057870368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45967.458057870368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45967.458057870368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45967.458057870368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45967.458057870368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45967.458057870368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45967.458057870368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45967.458057870368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45967.458057870368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45967.458057870368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45967.458057870368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45967.458057870368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45967.458057870368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45967.458057870368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45967.458057870368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45967.458057870368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45967.458057870368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45967.458057870368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45967.458057870368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45967.458057870368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45967.458057870368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45967.458057870368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45967.458057870368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45967.458057870368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45967.458057870368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45967.458057870368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45967.458057870368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45967.458057870368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45967.458057870368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45967.458057870368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45967.458057870368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45967.458057870368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45967.458057870368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45967.458057870368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45967.458057870368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45967.458057870368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45967.458057870368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45967.458057870368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45967.458057870368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45967.458057870368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45967.458057870368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45967.458057870368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45967.458057870368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45967.458057870368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45967.458057870368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45967.458057870368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45967.458057870368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45967.458057870368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45967.458057870368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45967.458057870368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45967.458057870368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45967.458057870368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45967.458057870368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45967.458057870368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45967.458057870368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45967.458057870368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45967.458057870368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45967.458057870368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45967.458057870368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45967.458057870368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45967.458057870368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45967.458057870368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45967.458057870368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45967.458057870368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45967.458057870368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45967.458057870368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45967.458057870368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45967.458057870368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45967.458057870368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45967.458057870368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45967.458057870368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45967.458057870368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45967.458057870368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45967.458057870368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45967.458057870368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45967.458057870368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45967.458057870368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45967.458057870368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45967.458057870368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45967.458057870368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45967.458057870368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45967.458057870368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45967.458057870368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45967.458057870368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45967.458057870368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45967.458057870368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45967.458057870368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45967.458057870368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45967.458057870368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45967.458057870368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45967.458057870368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45967.458057870368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45967.458057870368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45967.458057870368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45967.458057870368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45967.458057870368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45967.458057870368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45967.458057870368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45967.458057870368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45967.458057870368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45967.458057870368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45967.458057870368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45967.458057870368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45967.458057870368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45967.458057870368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45967.458057870368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45967.458057870368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45967.458057870368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45967.458057870368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45967.458057870368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45967.458057870368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45967.458057870368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45967.458057870368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45967.458057870368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45967.458057870368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45967.458057870368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45967.458057870368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45967.458057870368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45967.458057870368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45967.458057870368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45967.458057870368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45967.458057870368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45967.458057870368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45967.458057870368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45967.458057870368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45967.458057870368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45967.458057870368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45967.458057870368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45967.458057870368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45967.458057870368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45967.458057870368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45967.458057870368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45967.458057870368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45967.458057870368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45967.458057870368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45967.458057870368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45967.458057870368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45967.458057870368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45967.458057870368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45967.458057870368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45967.458057870368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45967.458057870368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45967.458057870368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45967.458057870368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45967.458057870368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45967.458057870368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45967.458057870368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45967.458057870368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45967.458057870368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45967.458057870368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45967.458057870368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45967.458057870368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45967.458057870368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45967.458057870368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45967.458057870368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45967.458057870368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45967.458057870368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45967.458057870368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45967.458057870368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45967.458057870368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45967.458057870368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45967.458057870368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45967.458057870368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45967.458057870368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45967.458057870368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45967.458057870368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45967.458057870368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45967.458057870368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45967.458057870368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45967.458057870368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45967.458057870368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45967.458057870368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45967.458057870368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45967.458057870368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45967.458057870368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45967.458057870368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45967.458057870368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45967.458057870368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45967.458057870368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45967.458057870368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45967.458057870368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45967.458057870368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45967.458057870368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45967.458057870368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45967.458057870368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45967.458057870368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45967.458057870368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45967.458057870368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45967.458057870368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45967.458057870368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45967.458057870368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45967.458057870368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45967.458057870368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45967.458057870368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45967.458057870368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45967.458057870368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45967.458057870368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45967.458057870368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45967.458057870368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45967.458057870368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45967.458057870368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45967.458057870368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45967.458057870368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45967.458057870368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45967.458057870368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45967.458057870368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45967.458057870368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45967.458057870368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45967.458057870368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45967.458057870368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45967.458057870368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45967.458057870368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45967.458057870368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45967.458057870368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45967.458057870368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45967.458057870368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45967.458057870368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45967.458057870368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45967.458057870368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45967.458057870368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45967.458057870368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45967.458057870368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45967.458057870368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45967.458057870368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45967.458057870368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45967.458057870368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45967.458057870368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45967.458057870368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45967.458057870368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45967.458057870368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45967.458057870368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45967.458057870368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45967.458057870368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45967.458057870368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45967.458057870368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45967.458057870368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45967.458057870368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45967.458057870368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45967.458057870368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45967.458057870368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45967.458057870368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45967.458057870368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45967.458057870368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45967.458057870368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45967.458057870368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45967.458057870368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45967.458057870368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45967.458057870368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45967.458057870368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45967.458057870368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45967.458057870368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45967.458057870368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45967.458057870368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45967.458057870368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45967.458057870368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45967.458057870368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45967.458057870368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45967.458057870368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45967.458057870368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45967.458057870368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45967.458057870368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45967.458057870368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45967.458057870368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45967.458057870368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45967.458057870368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45967.458057870368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45967.458057870368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45967.458057870368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45967.458057870368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45967.458057870368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45967.458057870368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45967.458057870368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45967.458057870368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45967.458057870368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45967.458057870368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45967.458057870368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45967.458057870368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45967.458057870368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45967.458057870368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45967.458057870368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45967.458057870368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45967.458057870368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45967.458057870368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45967.458057870368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45967.458057870368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45967.458057870368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45967.458057870368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45967.458057870368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45967.458057870368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45967.458057870368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45967.458057870368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45967.458057870368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45967.458057870368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45967.458057870368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45967.458057870368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45967.458057870368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45967.458057870368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45967.458057870368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45967.458057870368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45967.458057870368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45967.458057870368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45967.458057870368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45967.458057870368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45967.458057870368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45967.458057870368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45967.458057870368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45967.458057870368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45967.458057870368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45967.458057870368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45967.458057870368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45967.458057870368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45967.458057870368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45967.458057870368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45967.458057870368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45967.458057870368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45967.458057870368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45967.458057870368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45967.458057870368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45967.458057870368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45967.458057870368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45967.458057870368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45967.458057870368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45967.458057870368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45967.458057870368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45967.458057870368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45967.458057870368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45967.458057870368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45967.458057870368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45967.458057870368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263.97734027777187</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6.2826388886605855E-2</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3.3486111111415084E-2</v>
      </c>
      <c r="H4" s="112">
        <v>45967.416932870372</v>
      </c>
      <c r="I4" s="108" t="str">
        <f>IFERROR(VLOOKUP(D4,DB!A:F,6,0),"")</f>
        <v>SCECO</v>
      </c>
      <c r="J4" s="108" t="str">
        <f>IFERROR(VLOOKUP(D4,DB!A:G,7,0),"")</f>
        <v>No BB Shifted</v>
      </c>
      <c r="K4" s="114" t="s">
        <v>39116</v>
      </c>
      <c r="L4" s="110" t="str">
        <f>IFERROR(VLOOKUP(D4,DB!A:I,9,0),"")</f>
        <v>Latis</v>
      </c>
    </row>
    <row r="5" spans="1:16" ht="15" customHeight="1">
      <c r="A5" s="108" t="s">
        <v>39117</v>
      </c>
      <c r="B5" s="108" t="str">
        <f>IFERROR(VLOOKUP(D5,DB!A:K,11,0),"")</f>
        <v>R4</v>
      </c>
      <c r="C5" s="109">
        <v>1</v>
      </c>
      <c r="D5" s="92" t="s">
        <v>36467</v>
      </c>
      <c r="E5" s="95" t="s">
        <v>39021</v>
      </c>
      <c r="F5" s="112">
        <v>45967.4218287037</v>
      </c>
      <c r="G5" s="113">
        <f ca="1">IFERROR(NOW()-F5,"")</f>
        <v>3.622916666790843E-2</v>
      </c>
      <c r="H5" s="112">
        <v>45967.4218287037</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2</v>
      </c>
      <c r="D6" s="92" t="s">
        <v>36782</v>
      </c>
      <c r="E6" s="95" t="s">
        <v>39021</v>
      </c>
      <c r="F6" s="112"/>
      <c r="G6" s="113">
        <f ca="1">IFERROR(NOW()-F6,"")</f>
        <v>45967.458057870368</v>
      </c>
      <c r="H6" s="112">
        <v>45967.435995370368</v>
      </c>
      <c r="I6" s="108" t="str">
        <f>IFERROR(VLOOKUP(D6,DB!A:F,6,0),"")</f>
        <v>Generator-SG</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45967.458057870368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45967.458057870368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45967.458057870368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45967.458057870368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45967.458057870368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45967.458057870368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45967.458057870368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45967.458057870368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45967.458057870368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45967.458057870368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45967.458057870368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45967.458057870368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45967.458057870368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45967.458057870368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45967.458057870368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45967.458057870368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45967.458057870368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45967.458057870368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45967.458057870368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45967.458057870368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45967.458057870368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45967.458057870368</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45967.458057870368</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45967.458057870368</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45967.458057870368</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45967.458057870368</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75.625997685179755</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39104</v>
      </c>
      <c r="F3" s="38">
        <v>45926.188877314817</v>
      </c>
      <c r="G3" s="130">
        <f t="shared" ref="G3" ca="1" si="0">IFERROR(NOW()-F3,"")</f>
        <v>41.269180555551429</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39104</v>
      </c>
      <c r="F4" s="139">
        <v>45948.661111111112</v>
      </c>
      <c r="G4" s="140">
        <f ca="1">IFERROR(NOW()-F4,"")</f>
        <v>18.796946759255661</v>
      </c>
      <c r="H4" s="139">
        <v>45948.661111111112</v>
      </c>
      <c r="I4" s="138" t="str">
        <f>IFERROR(VLOOKUP(D4,DB!A:F,6,0),"")</f>
        <v>SCECO</v>
      </c>
      <c r="J4" s="138" t="str">
        <f>IFERROR(VLOOKUP(D4,DB!A:G,7,0),"")</f>
        <v>Dead</v>
      </c>
      <c r="K4" s="138" t="s">
        <v>39125</v>
      </c>
      <c r="L4" s="138" t="str">
        <f>IFERROR(VLOOKUP(D4,DB!A:I,9,0),"")</f>
        <v>Latis</v>
      </c>
    </row>
    <row r="5" spans="1:13" ht="15">
      <c r="A5" s="138" t="s">
        <v>39126</v>
      </c>
      <c r="B5" s="138" t="str">
        <f>IFERROR(VLOOKUP(D5,DB!A:K,11,0),"")</f>
        <v>R5</v>
      </c>
      <c r="C5" s="138">
        <v>1</v>
      </c>
      <c r="D5" s="138" t="s">
        <v>32330</v>
      </c>
      <c r="E5" s="138" t="s">
        <v>39021</v>
      </c>
      <c r="F5" s="139">
        <v>45966.952418981484</v>
      </c>
      <c r="G5" s="140">
        <f ca="1">IFERROR(NOW()-F5,"")</f>
        <v>0.50563888888427755</v>
      </c>
      <c r="H5" s="139">
        <v>45966.946793981479</v>
      </c>
      <c r="I5" s="138" t="str">
        <f>IFERROR(VLOOKUP(D5,DB!A:F,6,0),"")</f>
        <v>SCECO</v>
      </c>
      <c r="J5" s="138" t="str">
        <f>IFERROR(VLOOKUP(D5,DB!A:G,7,0),"")</f>
        <v>Dead</v>
      </c>
      <c r="K5" s="138" t="s">
        <v>39127</v>
      </c>
      <c r="L5" s="138" t="str">
        <f>IFERROR(VLOOKUP(D5,DB!A:I,9,0),"")</f>
        <v>Latis</v>
      </c>
    </row>
    <row r="6" spans="1:13" ht="15">
      <c r="A6" s="138" t="s">
        <v>39128</v>
      </c>
      <c r="B6" s="138" t="str">
        <f>IFERROR(VLOOKUP(D6,DB!A:K,11,0),"")</f>
        <v>R5</v>
      </c>
      <c r="C6" s="138">
        <v>1</v>
      </c>
      <c r="D6" s="138" t="s">
        <v>14733</v>
      </c>
      <c r="E6" s="138" t="s">
        <v>39104</v>
      </c>
      <c r="F6" s="139"/>
      <c r="G6" s="140">
        <f ca="1">IFERROR(NOW()-F6,"")</f>
        <v>45967.458057870368</v>
      </c>
      <c r="H6" s="139">
        <v>45967.379143518519</v>
      </c>
      <c r="I6" s="138" t="str">
        <f>IFERROR(VLOOKUP(D6,DB!A:F,6,0),"")</f>
        <v>SCECO</v>
      </c>
      <c r="J6" s="138" t="str">
        <f>IFERROR(VLOOKUP(D6,DB!A:G,7,0),"")</f>
        <v>No BB Design</v>
      </c>
      <c r="K6" s="138" t="s">
        <v>39129</v>
      </c>
      <c r="L6" s="138" t="str">
        <f>IFERROR(VLOOKUP(D6,DB!A:I,9,0),"")</f>
        <v>Latis</v>
      </c>
    </row>
    <row r="7" spans="1:13" ht="15">
      <c r="A7" s="138" t="s">
        <v>39130</v>
      </c>
      <c r="B7" s="138" t="str">
        <f>IFERROR(VLOOKUP(D7,DB!A:K,11,0),"")</f>
        <v>R5</v>
      </c>
      <c r="C7" s="138">
        <v>1</v>
      </c>
      <c r="D7" s="138" t="s">
        <v>34276</v>
      </c>
      <c r="E7" s="138" t="s">
        <v>39021</v>
      </c>
      <c r="F7" s="139">
        <v>45967.338113425925</v>
      </c>
      <c r="G7" s="140">
        <f ca="1">IFERROR(NOW()-F7,"")</f>
        <v>0.11994444444280816</v>
      </c>
      <c r="H7" s="139">
        <v>45967.434293981481</v>
      </c>
      <c r="I7" s="138" t="str">
        <f>IFERROR(VLOOKUP(D7,DB!A:F,6,0),"")</f>
        <v>SCECO</v>
      </c>
      <c r="J7" s="138" t="str">
        <f>IFERROR(VLOOKUP(D7,DB!A:G,7,0),"")</f>
        <v>Vandalized</v>
      </c>
      <c r="K7" s="138" t="s">
        <v>39131</v>
      </c>
      <c r="L7" s="138" t="str">
        <f>IFERROR(VLOOKUP(D7,DB!A:I,9,0),"")</f>
        <v>Latis</v>
      </c>
    </row>
    <row r="8" spans="1:13" ht="15">
      <c r="A8" s="138"/>
      <c r="B8" s="138" t="str">
        <f>IFERROR(VLOOKUP(D8,DB!A:K,11,0),"")</f>
        <v/>
      </c>
      <c r="C8" s="138"/>
      <c r="D8" s="138"/>
      <c r="E8" s="138"/>
      <c r="F8" s="139"/>
      <c r="G8" s="140">
        <f ca="1">IFERROR(NOW()-F8,"")</f>
        <v>45967.458057870368</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45967.458057870368</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45967.458057870368</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45967.458057870368</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45967.458057870368</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45967.458057870368</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45967.458057870368</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45967.458057870368</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45967.458057870368</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45967.458057870368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45967.458057870368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45967.458057870368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45967.458057870368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45967.458057870368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45967.458057870368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45967.458057870368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45967.458057870368</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45967.458057870368</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45967.458057870368</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45967.458057870368</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45967.458057870368</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45967.458057870368</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45967.458057870368</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45967.458057870368</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45967.458057870368</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45967.458057870368</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45967.458057870368</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45967.458057870368</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45967.458057870368</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45967.458057870368</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45967.458057870368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45967.458057870368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45967.458057870368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45967.458057870368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45967.458057870368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45967.458057870368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45967.458057870368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45967.458057870368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45967.458057870368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45967.458057870368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45967.458057870368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45967.458057870368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45967.458057870368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45967.458057870368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45967.458057870368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45967.458057870368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45967.458057870368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45967.458057870368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45967.458057870368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45967.458057870368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45967.458057870368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45967.458057870368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45967.458057870368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45967.458057870368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45967.458057870368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45967.458057870368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45967.458057870368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45967.458057870368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45967.458057870368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45967.458057870368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45967.458057870368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45967.458057870368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45967.458057870368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45967.458057870368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45967.458057870368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45967.458057870368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45967.458057870368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45967.458057870368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45967.458057870368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45967.458057870368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45967.458057870368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45967.458057870368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45967.458057870368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45967.458057870368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45967.458057870368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45967.458057870368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45967.458057870368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45967.458057870368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45967.458057870368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45967.458057870368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45967.458057870368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45967.458057870368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45967.458057870368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45967.458057870368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45967.458057870368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45967.458057870368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45967.458057870368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45967.458057870368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45967.458057870368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45967.458057870368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45967.458057870368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45967.458057870368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45967.458057870368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45967.458057870368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45967.458057870368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45967.458057870368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45967.458057870368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45967.458057870368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45967.458057870368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45967.458057870368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45967.458057870368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45967.458057870368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45967.458057870368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45967.458057870368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45967.458057870368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45967.458057870368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45967.458057870368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45967.458057870368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45967.458057870368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45967.458057870368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45967.458057870368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45967.458057870368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45967.458057870368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45967.458057870368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45967.458057870368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45967.458057870368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45967.458057870368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45967.458057870368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45967.458057870368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45967.458057870368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45967.458057870368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45967.458057870368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45967.458057870368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45967.458057870368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45967.458057870368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45967.458057870368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45967.458057870368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45967.458057870368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45967.458057870368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45967.458057870368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45967.458057870368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45967.458057870368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45967.458057870368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45967.458057870368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45967.458057870368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45967.458057870368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45967.458057870368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45967.458057870368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45967.458057870368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45967.458057870368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45967.458057870368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45967.458057870368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45967.458057870368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45967.458057870368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45967.458057870368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45967.458057870368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45967.458057870368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45967.458057870368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45967.458057870368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45967.458057870368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45967.458057870368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45967.458057870368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45967.458057870368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45967.458057870368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45967.458057870368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45967.458057870368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45967.458057870368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45967.458057870368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45967.458057870368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45967.458057870368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45967.458057870368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45967.458057870368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45967.458057870368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45967.458057870368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45967.458057870368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45967.458057870368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45967.458057870368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45967.458057870368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45967.458057870368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45967.458057870368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45967.458057870368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45967.458057870368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45967.458057870368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45967.458057870368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45967.458057870368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45967.458057870368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45967.458057870368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45967.458057870368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45967.458057870368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45967.458057870368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45967.458057870368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45967.458057870368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45967.458057870368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45967.458057870368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45967.458057870368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45967.458057870368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45967.458057870368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45967.458057870368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45967.458057870368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45967.458057870368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45967.458057870368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45967.458057870368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45967.458057870368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45967.458057870368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45967.458057870368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45967.458057870368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45967.458057870368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45967.458057870368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45967.458057870368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45967.458057870368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45967.458057870368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45967.458057870368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45967.458057870368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45967.458057870368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45967.458057870368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45967.458057870368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45967.458057870368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45967.458057870368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45967.458057870368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45967.458057870368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45967.458057870368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45967.458057870368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45967.458057870368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45967.458057870368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45967.458057870368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45967.458057870368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45967.458057870368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45967.458057870368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45967.458057870368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45967.458057870368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45967.458057870368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45967.458057870368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45967.458057870368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45967.458057870368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45967.458057870368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45967.458057870368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45967.458057870368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45967.458057870368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45967.458057870368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45967.458057870368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45967.458057870368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45967.458057870368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45967.458057870368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45967.458057870368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45967.458057870368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45967.458057870368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45967.458057870368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45967.458057870368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45967.458057870368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45967.458057870368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45967.458057870368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45967.458057870368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45967.458057870368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45967.458057870368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45967.458057870368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45967.458057870368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45967.458057870368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45967.458057870368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45967.458057870368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45967.458057870368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45967.458057870368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45967.458057870368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45967.458057870368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45967.458057870368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45967.458057870368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45967.458057870368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45967.458057870368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45967.458057870368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45967.458057870368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45967.458057870368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45967.458057870368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45967.458057870368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45967.458057870368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45967.458057870368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45967.458057870368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45967.458057870368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45967.458057870368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45967.458057870368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45967.458057870368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45967.458057870368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45967.458057870368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45967.458057870368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45967.458057870368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45967.458057870368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45967.458057870368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45967.458057870368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45967.458057870368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45967.458057870368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45967.458057870368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45967.458057870368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45967.458057870368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45967.458057870368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45967.458057870368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45967.458057870368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45967.458057870368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45967.458057870368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45967.458057870368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45967.458057870368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45967.458057870368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45967.458057870368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45967.458057870368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45967.458057870368</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45967.458057870368</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45967.458057870368</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0"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45967.458057870368</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45967.458057870368</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45967.458057870368</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45967.458057870368</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45967.458057870368</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45967.458057870368</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45967.458057870368</v>
      </c>
      <c r="H8" s="159" t="s">
        <v>39109</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45967.458057870368</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45967.458057870368</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45967.458057870368</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45967.458057870368</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45967.458057870368</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45967.458057870368</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45967.458057870368</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45967.458057870368</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45967.458057870368</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45967.458057870368</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45967.458057870368</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45967.458057870368</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39110</v>
      </c>
      <c r="D21" s="61"/>
      <c r="E21" s="61"/>
      <c r="F21" s="157"/>
      <c r="G21" s="158">
        <f ca="1">IFERROR(NOW()-F21,"-")</f>
        <v>45967.458057870368</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45967.458057870368</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45967.458057870368</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45967.458057870368</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45967.458057870368</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45967.458057870368</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45967.458057870368</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45967.458057870368</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45967.458057870368</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45967.458057870368</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45967.458057870368</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45967.458057870368</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45967.458057870368</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45967.458057870368</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45967.458057870368</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45967.458057870368</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45967.458057870368</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45967.458057870368</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2025-11-06T08:02:07Z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